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153000_財政課\業務データ\03_決算関係\⑧公会計関係（４表）\③資料・照会・その他\R02\R020819平成30年度財政状況資料集の作成について（2回目）\回答\"/>
    </mc:Choice>
  </mc:AlternateContent>
  <bookViews>
    <workbookView xWindow="0" yWindow="0" windowWidth="28800" windowHeight="12045" firstSheet="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AU63" i="12"/>
  <c r="AP63" i="12"/>
  <c r="AF63" i="12"/>
  <c r="AP23" i="12"/>
  <c r="AF23" i="12"/>
  <c r="AA23" i="12"/>
  <c r="V23" i="12"/>
  <c r="Q23" i="12"/>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<sst xmlns="http://schemas.openxmlformats.org/spreadsheetml/2006/main" count="1174" uniqueCount="618">
  <si>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</si>
  <si>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</si>
  <si>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</si>
  <si>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</si>
  <si>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</si>
  <si>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</si>
  <si>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</si>
  <si>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</si>
  <si>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</si>
  <si>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</si>
  <si>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</si>
  <si>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</si>
  <si>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</si>
  <si>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</si>
  <si>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</si>
  <si>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</si>
  <si>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</si>
  <si>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</si>
  <si>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</si>
  <si>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</si>
  <si>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</si>
  <si>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</si>
  <si>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</si>
  <si>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</si>
  <si>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</si>
  <si>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</si>
  <si>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</si>
  <si>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</si>
  <si>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</si>
  <si>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</si>
  <si>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</si>
  <si>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</si>
  <si>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</si>
  <si>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</si>
  <si>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</si>
  <si>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</si>
  <si>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</si>
  <si>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</si>
  <si>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</si>
  <si>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</si>
  <si>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</si>
  <si>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</si>
  <si>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</si>
  <si>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</si>
  <si>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</si>
  <si>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</si>
  <si>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</si>
  <si>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</si>
  <si>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</si>
  <si>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</si>
  <si>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</si>
  <si>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</si>
  <si>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</si>
  <si>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</si>
  <si>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</si>
  <si>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</si>
  <si>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</si>
  <si>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</si>
  <si>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</si>
  <si>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</si>
  <si>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</si>
  <si>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</si>
  <si>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</si>
  <si>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</si>
  <si>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</si>
  <si>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</si>
  <si>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</si>
  <si>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</si>
  <si>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</si>
  <si>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</si>
  <si>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</si>
  <si>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</si>
  <si>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</si>
  <si>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</si>
  <si>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</si>
  <si>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</si>
  <si>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</si>
  <si>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</si>
  <si>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</si>
  <si>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</si>
  <si>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</si>
  <si>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</si>
  <si>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</si>
  <si>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</si>
  <si>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</si>
  <si>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</si>
  <si>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</si>
  <si>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</si>
  <si>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</si>
  <si>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</si>
  <si>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</si>
  <si>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</si>
  <si>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</si>
  <si>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</si>
  <si>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</si>
  <si>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</si>
  <si>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</si>
  <si>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</si>
  <si>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防府市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</si>
  <si>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</si>
  <si>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</si>
  <si>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</si>
  <si>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</si>
  <si>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</si>
  <si>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</si>
  <si>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</si>
  <si>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</si>
  <si>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</si>
  <si>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</si>
  <si>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</si>
  <si>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</si>
  <si>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</si>
  <si>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</si>
  <si>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</si>
  <si>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</si>
  <si>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</si>
  <si>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</si>
  <si>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</si>
  <si>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</si>
  <si>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</si>
  <si>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</si>
  <si>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</si>
  <si>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</si>
  <si>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</si>
  <si>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</si>
  <si>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</si>
  <si>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</si>
  <si>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</si>
  <si>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</si>
  <si>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</si>
  <si>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</si>
  <si>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</si>
  <si>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</si>
  <si>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</si>
  <si>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</si>
  <si>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</si>
  <si>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</si>
  <si>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</si>
  <si>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</si>
  <si>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</si>
  <si>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</si>
  <si>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</si>
  <si>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</si>
  <si>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</si>
  <si>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</si>
  <si>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</si>
  <si>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</si>
  <si>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</si>
  <si>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</si>
  <si>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</si>
  <si>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</si>
  <si>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</si>
  <si>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</si>
  <si>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</si>
  <si>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</si>
  <si>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</si>
  <si>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</si>
  <si>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</si>
  <si>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</si>
  <si>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</si>
  <si>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</si>
  <si>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</si>
  <si>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</si>
  <si>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</si>
  <si>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</si>
  <si>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</si>
  <si>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</si>
  <si>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</si>
  <si>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</si>
  <si>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</si>
  <si>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</si>
  <si>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</si>
  <si>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</si>
  <si>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</si>
  <si>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</si>
  <si>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</si>
  <si>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</si>
  <si>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</si>
  <si>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</si>
  <si>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</si>
  <si>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</si>
  <si>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</si>
  <si>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</si>
  <si>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</si>
  <si>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</si>
  <si>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</si>
  <si>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</si>
  <si>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</si>
  <si>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</si>
  <si>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</si>
  <si>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</si>
  <si>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</si>
  <si>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</si>
  <si>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</si>
  <si>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</si>
  <si>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</si>
  <si>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</si>
  <si>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</si>
  <si>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</si>
  <si>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</si>
  <si>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</si>
  <si>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</si>
  <si>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</si>
  <si>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</si>
  <si>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</si>
  <si>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</si>
  <si>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</si>
  <si>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</si>
  <si>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</si>
  <si>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</si>
  <si>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</si>
  <si>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</si>
  <si>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山口県防府市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</si>
  <si>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</si>
  <si>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</si>
  <si>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</si>
  <si>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</si>
  <si>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</si>
  <si>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</si>
  <si>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</si>
  <si>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</si>
  <si>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</si>
  <si>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</si>
  <si>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</si>
  <si>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</si>
  <si>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</si>
  <si>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</si>
  <si>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</si>
  <si>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</si>
  <si>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</si>
  <si>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</si>
  <si>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</si>
  <si>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</si>
  <si>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</si>
  <si>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</si>
  <si>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</si>
  <si>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</si>
  <si>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</si>
  <si>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</si>
  <si>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</si>
  <si>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</si>
  <si>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</si>
  <si>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</si>
  <si>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</si>
  <si>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</si>
  <si>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</si>
  <si>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</si>
  <si>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</si>
  <si>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</si>
  <si>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</si>
  <si>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</si>
  <si>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</si>
  <si>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</si>
  <si>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</si>
  <si>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</si>
  <si>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</si>
  <si>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</si>
  <si>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</si>
  <si>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</si>
  <si>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</si>
  <si>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</si>
  <si>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</si>
  <si>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</si>
  <si>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</si>
  <si>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</si>
  <si>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</si>
  <si>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</si>
  <si>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</si>
  <si>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</si>
  <si>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</si>
  <si>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</si>
  <si>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</si>
  <si>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</si>
  <si>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</si>
  <si>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</si>
  <si>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</si>
  <si>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</si>
  <si>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</si>
  <si>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</si>
  <si>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</si>
  <si>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</si>
  <si>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</si>
  <si>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</si>
  <si>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</si>
  <si>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</si>
  <si>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</si>
  <si>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</si>
  <si>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</si>
  <si>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</si>
  <si>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</si>
  <si>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</si>
  <si>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</si>
  <si>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</si>
  <si>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</si>
  <si>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</si>
  <si>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</si>
  <si>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</si>
  <si>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</si>
  <si>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</si>
  <si>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</si>
  <si>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</si>
  <si>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</si>
  <si>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</si>
  <si>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</si>
  <si>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</si>
  <si>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</si>
  <si>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</si>
  <si>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</si>
  <si>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</si>
  <si>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</si>
  <si>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</si>
  <si>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</si>
  <si>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</si>
  <si>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</si>
  <si>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</si>
  <si>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</si>
  <si>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</si>
  <si>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</si>
  <si>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</si>
  <si>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</si>
  <si>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</si>
  <si>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</si>
  <si>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</si>
  <si>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</si>
  <si>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</si>
  <si>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</si>
  <si>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</si>
  <si>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</si>
  <si>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</si>
  <si>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</si>
  <si>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</si>
  <si>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</si>
  <si>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</si>
  <si>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</si>
  <si>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</si>
  <si>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</si>
  <si>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</si>
  <si>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</si>
  <si>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</si>
  <si>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</si>
  <si>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</si>
  <si>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</si>
  <si>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</si>
  <si>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</si>
  <si>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</si>
  <si>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</si>
  <si>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</si>
  <si>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</si>
  <si>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</si>
  <si>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</si>
  <si>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</si>
  <si>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</si>
  <si>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</si>
  <si>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</si>
  <si>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</si>
  <si>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</si>
  <si>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</si>
  <si>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</si>
  <si>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</si>
  <si>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</si>
  <si>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</si>
  <si>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</si>
  <si>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山口県防府市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</si>
  <si>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</si>
  <si>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</si>
  <si>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</si>
  <si>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</si>
  <si>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</si>
  <si>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</si>
  <si>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</si>
  <si>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</si>
  <si>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</si>
  <si>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</si>
  <si>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</si>
  <si>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</si>
  <si>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</si>
  <si>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</si>
  <si>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</si>
  <si>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</si>
  <si>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</si>
  <si>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</si>
  <si>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</si>
  <si>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</si>
  <si>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</si>
  <si>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</si>
  <si>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</si>
  <si>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</si>
  <si>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</si>
  <si>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</si>
  <si>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</si>
  <si>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</si>
  <si>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</si>
  <si>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</si>
  <si>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</si>
  <si>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</si>
  <si>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</si>
  <si>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</si>
  <si>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</si>
  <si>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駐車場事業特別会計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</si>
  <si>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</si>
  <si>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</si>
  <si>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</si>
  <si>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</si>
  <si>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</si>
  <si>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</si>
  <si>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</si>
  <si>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</si>
  <si>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法適用企業</t>
    <phoneticPr fontId="5"/>
  </si>
  <si>
    <t>青果市場事業特別会計</t>
    <phoneticPr fontId="5"/>
  </si>
  <si>
    <t>法非適用企業</t>
    <phoneticPr fontId="5"/>
  </si>
  <si>
    <t>と場事業特別会計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</si>
  <si>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</si>
  <si>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</si>
  <si>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</si>
  <si>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</si>
  <si>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</si>
  <si>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</si>
  <si>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</si>
  <si>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</si>
  <si>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</si>
  <si>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</si>
  <si>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</si>
  <si>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</si>
  <si>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</si>
  <si>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</si>
  <si>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</si>
  <si>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</si>
  <si>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</si>
  <si>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</si>
  <si>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</si>
  <si>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</si>
  <si>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</si>
  <si>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</si>
  <si>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</si>
  <si>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</si>
  <si>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</si>
  <si>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</si>
  <si>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</si>
  <si>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</si>
  <si>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</si>
  <si>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</si>
  <si>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</si>
  <si>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</si>
  <si>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</si>
  <si>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</si>
  <si>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</si>
  <si>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</si>
  <si>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</si>
  <si>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</si>
  <si>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</si>
  <si>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</si>
  <si>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</si>
  <si>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</si>
  <si>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</si>
  <si>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</si>
  <si>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</si>
  <si>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</si>
  <si>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</si>
  <si>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</si>
  <si>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</si>
  <si>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</si>
  <si>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</si>
  <si>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</si>
  <si>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</si>
  <si>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</si>
  <si>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</si>
  <si>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</si>
  <si>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</si>
  <si>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</si>
  <si>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</si>
  <si>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</si>
  <si>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</si>
  <si>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</si>
  <si>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</si>
  <si>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</si>
  <si>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</si>
  <si>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</si>
  <si>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</si>
  <si>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</si>
  <si>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</si>
  <si>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</si>
  <si>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</si>
  <si>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</si>
  <si>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</si>
  <si>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</si>
  <si>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</si>
  <si>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</si>
  <si>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</si>
  <si>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</si>
  <si>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</si>
  <si>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</si>
  <si>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</si>
  <si>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</si>
  <si>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</si>
  <si>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</si>
  <si>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</si>
  <si>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</si>
  <si>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</si>
  <si>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</si>
  <si>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</si>
  <si>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</si>
  <si>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</si>
  <si>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</si>
  <si>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</si>
  <si>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</si>
  <si>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</si>
  <si>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</si>
  <si>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</si>
  <si>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</si>
  <si>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</si>
  <si>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</si>
  <si>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</si>
  <si>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</si>
  <si>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</si>
  <si>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</si>
  <si>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</si>
  <si>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</si>
  <si>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</si>
  <si>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</si>
  <si>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</si>
  <si>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</si>
  <si>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</si>
  <si>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</si>
  <si>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</si>
  <si>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</si>
  <si>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</si>
  <si>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</si>
  <si>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</si>
  <si>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</si>
  <si>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</si>
  <si>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</si>
  <si>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</si>
  <si>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</si>
  <si>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</si>
  <si>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</si>
  <si>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</si>
  <si>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</si>
  <si>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</si>
  <si>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</si>
  <si>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</si>
  <si>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</si>
  <si>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</si>
  <si>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</si>
  <si>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</si>
  <si>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</si>
  <si>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</si>
  <si>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</si>
  <si>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</si>
  <si>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</si>
  <si>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</si>
  <si>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</si>
  <si>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</si>
  <si>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</si>
  <si>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</si>
  <si>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</si>
  <si>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</si>
  <si>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</si>
  <si>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</si>
  <si>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</si>
  <si>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</si>
  <si>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</si>
  <si>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</si>
  <si>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0.50</t>
  </si>
  <si>
    <t>▲ 1.51</t>
  </si>
  <si>
    <t>▲ 2.41</t>
  </si>
  <si>
    <t>▲ 4.89</t>
  </si>
  <si>
    <t>▲ 2.96</t>
  </si>
  <si>
    <t>水道事業会計</t>
  </si>
  <si>
    <t>一般会計</t>
  </si>
  <si>
    <t>公共下水道事業会計</t>
  </si>
  <si>
    <t>工業用水道事業会計</t>
  </si>
  <si>
    <t>競輪事業特別会計</t>
  </si>
  <si>
    <t>国民健康保険事業特別会計</t>
  </si>
  <si>
    <t>介護保険事業特別会計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</si>
  <si>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</si>
  <si>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</si>
  <si>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</si>
  <si>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</si>
  <si>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</si>
  <si>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</si>
  <si>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</si>
  <si>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</si>
  <si>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防府市農業公社</t>
  </si>
  <si>
    <t>防府水道センター</t>
  </si>
  <si>
    <t>防府市文化振興財団</t>
  </si>
  <si>
    <t>山口・防府地域工芸・地場産業振興センター</t>
  </si>
  <si>
    <t>野島海運</t>
  </si>
  <si>
    <t>防府市土地開発公社</t>
  </si>
  <si>
    <t>防府地域振興</t>
  </si>
  <si>
    <t>やまぐち農林振興公社</t>
  </si>
  <si>
    <t>庁舎建設基金</t>
  </si>
  <si>
    <t>社会福祉事業振興基金</t>
  </si>
  <si>
    <t>緑地管理基金</t>
  </si>
  <si>
    <t>国際交流基金</t>
  </si>
  <si>
    <t>教育振興基金</t>
  </si>
  <si>
    <t>山口県市町総合事務組合一般会計</t>
  </si>
  <si>
    <t>山口県市町総合事務組合非常勤職員公務災害補償特別会計</t>
  </si>
  <si>
    <t>山口県市町総合事務組合山口県自治会館管理特別会計</t>
  </si>
  <si>
    <t>山口県後期高齢者医療広域連合一般会計</t>
  </si>
  <si>
    <t>山口県後期高齢者医療広域連合後期高齢者医療特別会計</t>
  </si>
  <si>
    <t>〇</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</si>
  <si>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</si>
  <si>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</si>
  <si>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</si>
  <si>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</si>
  <si>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</si>
  <si>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</si>
  <si>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</si>
  <si>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</si>
  <si>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H28年度以降マイナスを維持し指数なしとなっており、有形固定資産減価償却率については、類似団体と比べると、類似団体と同水準であるが、多くの公共施設等の老朽化が進んでおり、今後一斉に更新時期を迎えることが予測されるため、ライフサイクルコストの縮減や事業実施の適正化を図る。
※H28における、有形固定資産減価償却率は、減価償却累計額÷有形固定資産額（非償却資産の土地等含む）で算出されているが、当市指数を他市同様、減価償却累計額÷有形固定資産額（償却資産）で算出した場合「59.1」となる。</t>
    <rPh sb="156" eb="158">
      <t>ユウケイ</t>
    </rPh>
    <rPh sb="158" eb="160">
      <t>コテイ</t>
    </rPh>
    <rPh sb="160" eb="162">
      <t>シサン</t>
    </rPh>
    <rPh sb="162" eb="164">
      <t>ゲンカ</t>
    </rPh>
    <rPh sb="164" eb="166">
      <t>ショウキャク</t>
    </rPh>
    <rPh sb="166" eb="167">
      <t>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</si>
  <si>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</si>
  <si>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</si>
  <si>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</si>
  <si>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</si>
  <si>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</si>
  <si>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</si>
  <si>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前年比較し変動はなく、将来負担比率についてH28年度以降はマイナスを維持し指数なしとなるが、今後庁舎建設に伴う公債費増により、それぞれの数値の悪化が見込まれる。今後も事業実施の適正化を図り、財政の健全化に努める。</t>
    <rPh sb="0" eb="2">
      <t>ジッシツ</t>
    </rPh>
    <rPh sb="19" eb="21">
      <t>ショウライ</t>
    </rPh>
    <rPh sb="76" eb="78">
      <t>スウチ</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</si>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</sst>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4C94-4D25-B881-1B749C8F80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32633</c:v>
                </c:pt>
                <c:pt idx="1">
                  <c:v>42242</c:v>
                </c:pt>
                <c:pt idx="2">
                  <c:v>46884</c:v>
                </c:pt>
                <c:pt idx="3">
                  <c:v>42720</c:v>
                </c:pt>
                <c:pt idx="4">
                  <c:v>38576</c:v>
                </c:pt>
              </c:numCache>
            </c:numRef>
          </c:val>
          <c:smooth val="0"/>
          <c:extLst>
            <c:ext xmlns:c16="http://schemas.microsoft.com/office/drawing/2014/chart" uri="{C3380CC4-5D6E-409C-BE32-E72D297353CC}">
              <c16:uniqueId val="{00000001-4C94-4D25-B881-1B749C8F80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6.61</c:v>
                </c:pt>
                <c:pt idx="1">
                  <c:v>5.59</c:v>
                </c:pt>
                <c:pt idx="2">
                  <c:v>5.18</c:v>
                </c:pt>
                <c:pt idx="3">
                  <c:v>5.2</c:v>
                </c:pt>
                <c:pt idx="4">
                  <c:v>4.49</c:v>
                </c:pt>
              </c:numCache>
            </c:numRef>
          </c:val>
          <c:extLst>
            <c:ext xmlns:c16="http://schemas.microsoft.com/office/drawing/2014/chart" uri="{C3380CC4-5D6E-409C-BE32-E72D297353CC}">
              <c16:uniqueId val="{00000000-33C7-41EC-B58D-E622D9C494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24.18</c:v>
                </c:pt>
                <c:pt idx="1">
                  <c:v>23.24</c:v>
                </c:pt>
                <c:pt idx="2">
                  <c:v>20.9</c:v>
                </c:pt>
                <c:pt idx="3">
                  <c:v>15.84</c:v>
                </c:pt>
                <c:pt idx="4">
                  <c:v>13.57</c:v>
                </c:pt>
              </c:numCache>
            </c:numRef>
          </c:val>
          <c:extLst>
            <c:ext xmlns:c16="http://schemas.microsoft.com/office/drawing/2014/chart" uri="{C3380CC4-5D6E-409C-BE32-E72D297353CC}">
              <c16:uniqueId val="{00000001-33C7-41EC-B58D-E622D9C494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c:v>
                </c:pt>
                <c:pt idx="1">
                  <c:v>-1.51</c:v>
                </c:pt>
                <c:pt idx="2">
                  <c:v>-2.41</c:v>
                </c:pt>
                <c:pt idx="3">
                  <c:v>-4.8899999999999997</c:v>
                </c:pt>
                <c:pt idx="4">
                  <c:v>-2.96</c:v>
                </c:pt>
              </c:numCache>
            </c:numRef>
          </c:val>
          <c:smooth val="0"/>
          <c:extLst>
            <c:ext xmlns:c16="http://schemas.microsoft.com/office/drawing/2014/chart" uri="{C3380CC4-5D6E-409C-BE32-E72D297353CC}">
              <c16:uniqueId val="{00000002-33C7-41EC-B58D-E622D9C494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0.14000000000000001</c:v>
                </c:pt>
                <c:pt idx="2">
                  <c:v>#N/A</c:v>
                </c:pt>
                <c:pt idx="3">
                  <c:v>0.15</c:v>
                </c:pt>
                <c:pt idx="4">
                  <c:v>#N/A</c:v>
                </c:pt>
                <c:pt idx="5">
                  <c:v>0.17</c:v>
                </c:pt>
                <c:pt idx="6">
                  <c:v>#N/A</c:v>
                </c:pt>
                <c:pt idx="7">
                  <c:v>0.19</c:v>
                </c:pt>
                <c:pt idx="8">
                  <c:v>#N/A</c:v>
                </c:pt>
                <c:pt idx="9">
                  <c:v>0.2</c:v>
                </c:pt>
              </c:numCache>
            </c:numRef>
          </c:val>
          <c:extLst>
            <c:ext xmlns:c16="http://schemas.microsoft.com/office/drawing/2014/chart" uri="{C3380CC4-5D6E-409C-BE32-E72D297353CC}">
              <c16:uniqueId val="{00000000-8E87-42B2-BF1C-670D3A8056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87-42B2-BF1C-670D3A80561F}"/>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0.17</c:v>
                </c:pt>
                <c:pt idx="2">
                  <c:v>#N/A</c:v>
                </c:pt>
                <c:pt idx="3">
                  <c:v>0.15</c:v>
                </c:pt>
                <c:pt idx="4">
                  <c:v>#N/A</c:v>
                </c:pt>
                <c:pt idx="5">
                  <c:v>0.18</c:v>
                </c:pt>
                <c:pt idx="6">
                  <c:v>#N/A</c:v>
                </c:pt>
                <c:pt idx="7">
                  <c:v>0.18</c:v>
                </c:pt>
                <c:pt idx="8">
                  <c:v>#N/A</c:v>
                </c:pt>
                <c:pt idx="9">
                  <c:v>0.21</c:v>
                </c:pt>
              </c:numCache>
            </c:numRef>
          </c:val>
          <c:extLst>
            <c:ext xmlns:c16="http://schemas.microsoft.com/office/drawing/2014/chart" uri="{C3380CC4-5D6E-409C-BE32-E72D297353CC}">
              <c16:uniqueId val="{00000002-8E87-42B2-BF1C-670D3A80561F}"/>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0.62</c:v>
                </c:pt>
                <c:pt idx="2">
                  <c:v>#N/A</c:v>
                </c:pt>
                <c:pt idx="3">
                  <c:v>0.39</c:v>
                </c:pt>
                <c:pt idx="4">
                  <c:v>#N/A</c:v>
                </c:pt>
                <c:pt idx="5">
                  <c:v>0.56000000000000005</c:v>
                </c:pt>
                <c:pt idx="6">
                  <c:v>#N/A</c:v>
                </c:pt>
                <c:pt idx="7">
                  <c:v>0.86</c:v>
                </c:pt>
                <c:pt idx="8">
                  <c:v>#N/A</c:v>
                </c:pt>
                <c:pt idx="9">
                  <c:v>1.22</c:v>
                </c:pt>
              </c:numCache>
            </c:numRef>
          </c:val>
          <c:extLst>
            <c:ext xmlns:c16="http://schemas.microsoft.com/office/drawing/2014/chart" uri="{C3380CC4-5D6E-409C-BE32-E72D297353CC}">
              <c16:uniqueId val="{00000003-8E87-42B2-BF1C-670D3A80561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4.8099999999999996</c:v>
                </c:pt>
                <c:pt idx="2">
                  <c:v>#N/A</c:v>
                </c:pt>
                <c:pt idx="3">
                  <c:v>3.72</c:v>
                </c:pt>
                <c:pt idx="4">
                  <c:v>#N/A</c:v>
                </c:pt>
                <c:pt idx="5">
                  <c:v>4.58</c:v>
                </c:pt>
                <c:pt idx="6">
                  <c:v>#N/A</c:v>
                </c:pt>
                <c:pt idx="7">
                  <c:v>5.73</c:v>
                </c:pt>
                <c:pt idx="8">
                  <c:v>#N/A</c:v>
                </c:pt>
                <c:pt idx="9">
                  <c:v>2.1</c:v>
                </c:pt>
              </c:numCache>
            </c:numRef>
          </c:val>
          <c:extLst>
            <c:ext xmlns:c16="http://schemas.microsoft.com/office/drawing/2014/chart" uri="{C3380CC4-5D6E-409C-BE32-E72D297353CC}">
              <c16:uniqueId val="{00000004-8E87-42B2-BF1C-670D3A80561F}"/>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1.85</c:v>
                </c:pt>
                <c:pt idx="2">
                  <c:v>#N/A</c:v>
                </c:pt>
                <c:pt idx="3">
                  <c:v>1.57</c:v>
                </c:pt>
                <c:pt idx="4">
                  <c:v>#N/A</c:v>
                </c:pt>
                <c:pt idx="5">
                  <c:v>2.36</c:v>
                </c:pt>
                <c:pt idx="6">
                  <c:v>#N/A</c:v>
                </c:pt>
                <c:pt idx="7">
                  <c:v>2.0299999999999998</c:v>
                </c:pt>
                <c:pt idx="8">
                  <c:v>#N/A</c:v>
                </c:pt>
                <c:pt idx="9">
                  <c:v>2.16</c:v>
                </c:pt>
              </c:numCache>
            </c:numRef>
          </c:val>
          <c:extLst>
            <c:ext xmlns:c16="http://schemas.microsoft.com/office/drawing/2014/chart" uri="{C3380CC4-5D6E-409C-BE32-E72D297353CC}">
              <c16:uniqueId val="{00000005-8E87-42B2-BF1C-670D3A80561F}"/>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3.21</c:v>
                </c:pt>
                <c:pt idx="2">
                  <c:v>#N/A</c:v>
                </c:pt>
                <c:pt idx="3">
                  <c:v>3.3</c:v>
                </c:pt>
                <c:pt idx="4">
                  <c:v>#N/A</c:v>
                </c:pt>
                <c:pt idx="5">
                  <c:v>3.42</c:v>
                </c:pt>
                <c:pt idx="6">
                  <c:v>#N/A</c:v>
                </c:pt>
                <c:pt idx="7">
                  <c:v>3.46</c:v>
                </c:pt>
                <c:pt idx="8">
                  <c:v>#N/A</c:v>
                </c:pt>
                <c:pt idx="9">
                  <c:v>3.28</c:v>
                </c:pt>
              </c:numCache>
            </c:numRef>
          </c:val>
          <c:extLst>
            <c:ext xmlns:c16="http://schemas.microsoft.com/office/drawing/2014/chart" uri="{C3380CC4-5D6E-409C-BE32-E72D297353CC}">
              <c16:uniqueId val="{00000006-8E87-42B2-BF1C-670D3A80561F}"/>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2.06</c:v>
                </c:pt>
                <c:pt idx="2">
                  <c:v>#N/A</c:v>
                </c:pt>
                <c:pt idx="3">
                  <c:v>2.56</c:v>
                </c:pt>
                <c:pt idx="4">
                  <c:v>#N/A</c:v>
                </c:pt>
                <c:pt idx="5">
                  <c:v>2.72</c:v>
                </c:pt>
                <c:pt idx="6">
                  <c:v>#N/A</c:v>
                </c:pt>
                <c:pt idx="7">
                  <c:v>3.65</c:v>
                </c:pt>
                <c:pt idx="8">
                  <c:v>#N/A</c:v>
                </c:pt>
                <c:pt idx="9">
                  <c:v>3.49</c:v>
                </c:pt>
              </c:numCache>
            </c:numRef>
          </c:val>
          <c:extLst>
            <c:ext xmlns:c16="http://schemas.microsoft.com/office/drawing/2014/chart" uri="{C3380CC4-5D6E-409C-BE32-E72D297353CC}">
              <c16:uniqueId val="{00000007-8E87-42B2-BF1C-670D3A8056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c:v>
                </c:pt>
                <c:pt idx="2">
                  <c:v>#N/A</c:v>
                </c:pt>
                <c:pt idx="3">
                  <c:v>5.58</c:v>
                </c:pt>
                <c:pt idx="4">
                  <c:v>#N/A</c:v>
                </c:pt>
                <c:pt idx="5">
                  <c:v>5.18</c:v>
                </c:pt>
                <c:pt idx="6">
                  <c:v>#N/A</c:v>
                </c:pt>
                <c:pt idx="7">
                  <c:v>5.19</c:v>
                </c:pt>
                <c:pt idx="8">
                  <c:v>#N/A</c:v>
                </c:pt>
                <c:pt idx="9">
                  <c:v>4.49</c:v>
                </c:pt>
              </c:numCache>
            </c:numRef>
          </c:val>
          <c:extLst>
            <c:ext xmlns:c16="http://schemas.microsoft.com/office/drawing/2014/chart" uri="{C3380CC4-5D6E-409C-BE32-E72D297353CC}">
              <c16:uniqueId val="{00000008-8E87-42B2-BF1C-670D3A8056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10.76</c:v>
                </c:pt>
                <c:pt idx="2">
                  <c:v>#N/A</c:v>
                </c:pt>
                <c:pt idx="3">
                  <c:v>10.17</c:v>
                </c:pt>
                <c:pt idx="4">
                  <c:v>#N/A</c:v>
                </c:pt>
                <c:pt idx="5">
                  <c:v>10.57</c:v>
                </c:pt>
                <c:pt idx="6">
                  <c:v>#N/A</c:v>
                </c:pt>
                <c:pt idx="7">
                  <c:v>10.59</c:v>
                </c:pt>
                <c:pt idx="8">
                  <c:v>#N/A</c:v>
                </c:pt>
                <c:pt idx="9">
                  <c:v>10.83</c:v>
                </c:pt>
              </c:numCache>
            </c:numRef>
          </c:val>
          <c:extLst>
            <c:ext xmlns:c16="http://schemas.microsoft.com/office/drawing/2014/chart" uri="{C3380CC4-5D6E-409C-BE32-E72D297353CC}">
              <c16:uniqueId val="{00000009-8E87-42B2-BF1C-670D3A8056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4137</c:v>
                </c:pt>
                <c:pt idx="5">
                  <c:v>3951</c:v>
                </c:pt>
                <c:pt idx="8">
                  <c:v>4101</c:v>
                </c:pt>
                <c:pt idx="11">
                  <c:v>4037</c:v>
                </c:pt>
                <c:pt idx="14">
                  <c:v>4023</c:v>
                </c:pt>
              </c:numCache>
            </c:numRef>
          </c:val>
          <c:extLst>
            <c:ext xmlns:c16="http://schemas.microsoft.com/office/drawing/2014/chart" uri="{C3380CC4-5D6E-409C-BE32-E72D297353CC}">
              <c16:uniqueId val="{00000000-64EA-44AA-B92A-2F9DF6F48B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EA-44AA-B92A-2F9DF6F48B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7</c:v>
                </c:pt>
                <c:pt idx="6">
                  <c:v>7</c:v>
                </c:pt>
                <c:pt idx="9">
                  <c:v>7</c:v>
                </c:pt>
                <c:pt idx="12">
                  <c:v>4</c:v>
                </c:pt>
              </c:numCache>
            </c:numRef>
          </c:val>
          <c:extLst>
            <c:ext xmlns:c16="http://schemas.microsoft.com/office/drawing/2014/chart" uri="{C3380CC4-5D6E-409C-BE32-E72D297353CC}">
              <c16:uniqueId val="{00000002-64EA-44AA-B92A-2F9DF6F48B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EA-44AA-B92A-2F9DF6F48B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925</c:v>
                </c:pt>
                <c:pt idx="3">
                  <c:v>954</c:v>
                </c:pt>
                <c:pt idx="6">
                  <c:v>876</c:v>
                </c:pt>
                <c:pt idx="9">
                  <c:v>818</c:v>
                </c:pt>
                <c:pt idx="12">
                  <c:v>816</c:v>
                </c:pt>
              </c:numCache>
            </c:numRef>
          </c:val>
          <c:extLst>
            <c:ext xmlns:c16="http://schemas.microsoft.com/office/drawing/2014/chart" uri="{C3380CC4-5D6E-409C-BE32-E72D297353CC}">
              <c16:uniqueId val="{00000004-64EA-44AA-B92A-2F9DF6F48B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EA-44AA-B92A-2F9DF6F48B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EA-44AA-B92A-2F9DF6F48B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3773</c:v>
                </c:pt>
                <c:pt idx="3">
                  <c:v>3627</c:v>
                </c:pt>
                <c:pt idx="6">
                  <c:v>3646</c:v>
                </c:pt>
                <c:pt idx="9">
                  <c:v>3976</c:v>
                </c:pt>
                <c:pt idx="12">
                  <c:v>3848</c:v>
                </c:pt>
              </c:numCache>
            </c:numRef>
          </c:val>
          <c:extLst>
            <c:ext xmlns:c16="http://schemas.microsoft.com/office/drawing/2014/chart" uri="{C3380CC4-5D6E-409C-BE32-E72D297353CC}">
              <c16:uniqueId val="{00000007-64EA-44AA-B92A-2F9DF6F48B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569</c:v>
                </c:pt>
                <c:pt idx="2">
                  <c:v>#N/A</c:v>
                </c:pt>
                <c:pt idx="3">
                  <c:v>#N/A</c:v>
                </c:pt>
                <c:pt idx="4">
                  <c:v>637</c:v>
                </c:pt>
                <c:pt idx="5">
                  <c:v>#N/A</c:v>
                </c:pt>
                <c:pt idx="6">
                  <c:v>#N/A</c:v>
                </c:pt>
                <c:pt idx="7">
                  <c:v>428</c:v>
                </c:pt>
                <c:pt idx="8">
                  <c:v>#N/A</c:v>
                </c:pt>
                <c:pt idx="9">
                  <c:v>#N/A</c:v>
                </c:pt>
                <c:pt idx="10">
                  <c:v>764</c:v>
                </c:pt>
                <c:pt idx="11">
                  <c:v>#N/A</c:v>
                </c:pt>
                <c:pt idx="12">
                  <c:v>#N/A</c:v>
                </c:pt>
                <c:pt idx="13">
                  <c:v>645</c:v>
                </c:pt>
                <c:pt idx="14">
                  <c:v>#N/A</c:v>
                </c:pt>
              </c:numCache>
            </c:numRef>
          </c:val>
          <c:smooth val="0"/>
          <c:extLst>
            <c:ext xmlns:c16="http://schemas.microsoft.com/office/drawing/2014/chart" uri="{C3380CC4-5D6E-409C-BE32-E72D297353CC}">
              <c16:uniqueId val="{00000008-64EA-44AA-B92A-2F9DF6F48B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38343</c:v>
                </c:pt>
                <c:pt idx="5">
                  <c:v>38774</c:v>
                </c:pt>
                <c:pt idx="8">
                  <c:v>38900</c:v>
                </c:pt>
                <c:pt idx="11">
                  <c:v>38794</c:v>
                </c:pt>
                <c:pt idx="14">
                  <c:v>39236</c:v>
                </c:pt>
              </c:numCache>
            </c:numRef>
          </c:val>
          <c:extLst>
            <c:ext xmlns:c16="http://schemas.microsoft.com/office/drawing/2014/chart" uri="{C3380CC4-5D6E-409C-BE32-E72D297353CC}">
              <c16:uniqueId val="{00000000-5E87-4835-B5FA-61EB414120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12185</c:v>
                </c:pt>
                <c:pt idx="5">
                  <c:v>11932</c:v>
                </c:pt>
                <c:pt idx="8">
                  <c:v>11551</c:v>
                </c:pt>
                <c:pt idx="11">
                  <c:v>11208</c:v>
                </c:pt>
                <c:pt idx="14">
                  <c:v>11461</c:v>
                </c:pt>
              </c:numCache>
            </c:numRef>
          </c:val>
          <c:extLst>
            <c:ext xmlns:c16="http://schemas.microsoft.com/office/drawing/2014/chart" uri="{C3380CC4-5D6E-409C-BE32-E72D297353CC}">
              <c16:uniqueId val="{00000001-5E87-4835-B5FA-61EB414120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10898</c:v>
                </c:pt>
                <c:pt idx="5">
                  <c:v>11813</c:v>
                </c:pt>
                <c:pt idx="8">
                  <c:v>11621</c:v>
                </c:pt>
                <c:pt idx="11">
                  <c:v>10616</c:v>
                </c:pt>
                <c:pt idx="14">
                  <c:v>11507</c:v>
                </c:pt>
              </c:numCache>
            </c:numRef>
          </c:val>
          <c:extLst>
            <c:ext xmlns:c16="http://schemas.microsoft.com/office/drawing/2014/chart" uri="{C3380CC4-5D6E-409C-BE32-E72D297353CC}">
              <c16:uniqueId val="{00000002-5E87-4835-B5FA-61EB414120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87-4835-B5FA-61EB414120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87-4835-B5FA-61EB414120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5-5E87-4835-B5FA-61EB414120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6391</c:v>
                </c:pt>
                <c:pt idx="3">
                  <c:v>5904</c:v>
                </c:pt>
                <c:pt idx="6">
                  <c:v>6012</c:v>
                </c:pt>
                <c:pt idx="9">
                  <c:v>5768</c:v>
                </c:pt>
                <c:pt idx="12">
                  <c:v>5662</c:v>
                </c:pt>
              </c:numCache>
            </c:numRef>
          </c:val>
          <c:extLst>
            <c:ext xmlns:c16="http://schemas.microsoft.com/office/drawing/2014/chart" uri="{C3380CC4-5D6E-409C-BE32-E72D297353CC}">
              <c16:uniqueId val="{00000006-5E87-4835-B5FA-61EB414120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E87-4835-B5FA-61EB414120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14733</c:v>
                </c:pt>
                <c:pt idx="3">
                  <c:v>14956</c:v>
                </c:pt>
                <c:pt idx="6">
                  <c:v>14724</c:v>
                </c:pt>
                <c:pt idx="9">
                  <c:v>14085</c:v>
                </c:pt>
                <c:pt idx="12">
                  <c:v>13391</c:v>
                </c:pt>
              </c:numCache>
            </c:numRef>
          </c:val>
          <c:extLst>
            <c:ext xmlns:c16="http://schemas.microsoft.com/office/drawing/2014/chart" uri="{C3380CC4-5D6E-409C-BE32-E72D297353CC}">
              <c16:uniqueId val="{00000008-5E87-4835-B5FA-61EB414120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329</c:v>
                </c:pt>
                <c:pt idx="3">
                  <c:v>355</c:v>
                </c:pt>
                <c:pt idx="6">
                  <c:v>328</c:v>
                </c:pt>
                <c:pt idx="9">
                  <c:v>366</c:v>
                </c:pt>
                <c:pt idx="12">
                  <c:v>497</c:v>
                </c:pt>
              </c:numCache>
            </c:numRef>
          </c:val>
          <c:extLst>
            <c:ext xmlns:c16="http://schemas.microsoft.com/office/drawing/2014/chart" uri="{C3380CC4-5D6E-409C-BE32-E72D297353CC}">
              <c16:uniqueId val="{00000009-5E87-4835-B5FA-61EB414120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38661</c:v>
                </c:pt>
                <c:pt idx="3">
                  <c:v>38955</c:v>
                </c:pt>
                <c:pt idx="6">
                  <c:v>39236</c:v>
                </c:pt>
                <c:pt idx="9">
                  <c:v>39250</c:v>
                </c:pt>
                <c:pt idx="12">
                  <c:v>39659</c:v>
                </c:pt>
              </c:numCache>
            </c:numRef>
          </c:val>
          <c:extLst>
            <c:ext xmlns:c16="http://schemas.microsoft.com/office/drawing/2014/chart" uri="{C3380CC4-5D6E-409C-BE32-E72D297353CC}">
              <c16:uniqueId val="{0000000A-5E87-4835-B5FA-61EB414120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87-4835-B5FA-61EB414120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4839</c:v>
                </c:pt>
                <c:pt idx="1">
                  <c:v>3689</c:v>
                </c:pt>
                <c:pt idx="2">
                  <c:v>3163</c:v>
                </c:pt>
              </c:numCache>
            </c:numRef>
          </c:val>
          <c:extLst>
            <c:ext xmlns:c16="http://schemas.microsoft.com/office/drawing/2014/chart" uri="{C3380CC4-5D6E-409C-BE32-E72D297353CC}">
              <c16:uniqueId val="{00000000-6E90-43E9-862F-8B97474C4A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1289</c:v>
                </c:pt>
                <c:pt idx="1">
                  <c:v>1089</c:v>
                </c:pt>
                <c:pt idx="2">
                  <c:v>1389</c:v>
                </c:pt>
              </c:numCache>
            </c:numRef>
          </c:val>
          <c:extLst>
            <c:ext xmlns:c16="http://schemas.microsoft.com/office/drawing/2014/chart" uri="{C3380CC4-5D6E-409C-BE32-E72D297353CC}">
              <c16:uniqueId val="{00000001-6E90-43E9-862F-8B97474C4A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4037</c:v>
                </c:pt>
                <c:pt idx="1">
                  <c:v>4114</c:v>
                </c:pt>
                <c:pt idx="2">
                  <c:v>4443</c:v>
                </c:pt>
              </c:numCache>
            </c:numRef>
          </c:val>
          <c:extLst>
            <c:ext xmlns:c16="http://schemas.microsoft.com/office/drawing/2014/chart" uri="{C3380CC4-5D6E-409C-BE32-E72D297353CC}">
              <c16:uniqueId val="{00000002-6E90-43E9-862F-8B97474C4A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{95E70BDE-9F66-42F7-AA6E-3D5453E3AC84}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561-4BB3-9EE4-FE4B1EB8E5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{FFDA40EF-4EF8-4763-AC93-597542910DFF}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61-4BB3-9EE4-FE4B1EB8E5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{0ED5AEEB-4066-4016-AE53-0B209F78AC80}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61-4BB3-9EE4-FE4B1EB8E5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{192AFEAB-C603-49C5-881D-4DFD7F55928A}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61-4BB3-9EE4-FE4B1EB8E5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{BFC2A995-AE04-4667-9C71-9F29E326899F}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61-4BB3-9EE4-FE4B1EB8E55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{D93C5732-5BF9-41B7-9FC9-54565CCDA961}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561-4BB3-9EE4-FE4B1EB8E55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{9C533F62-5A2C-4CF1-B868-D114FFB0AF4D}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561-4BB3-9EE4-FE4B1EB8E55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{58FC3ABE-463F-4A79-91E5-FCFE7C29312E}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561-4BB3-9EE4-FE4B1EB8E55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{78E517E4-A777-47EB-B67F-ED593760778E}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561-4BB3-9EE4-FE4B1EB8E5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42.5</c:v>
                </c:pt>
                <c:pt idx="24">
                  <c:v>60.2</c:v>
                </c:pt>
                <c:pt idx="32">
                  <c:v>61.4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561-4BB3-9EE4-FE4B1EB8E5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{3C7C0DBA-6D32-470E-B323-645A9BD2A9F4}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561-4BB3-9EE4-FE4B1EB8E5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{2D0B722E-077E-495D-87DD-80A70F736F0F}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61-4BB3-9EE4-FE4B1EB8E5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{E97F74B4-1589-44B7-907A-5312E6D6ED07}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61-4BB3-9EE4-FE4B1EB8E5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{2AC2317E-A319-485A-92A2-FC7EDC876AE6}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61-4BB3-9EE4-FE4B1EB8E5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{B7AF2909-E69B-4C66-BB24-1A31B77BE738}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61-4BB3-9EE4-FE4B1EB8E55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{39984882-75F8-4038-A018-968E575A707E}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561-4BB3-9EE4-FE4B1EB8E55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{3DCF5FE6-80A6-4269-9CE8-5E5B52064FB6}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561-4BB3-9EE4-FE4B1EB8E55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{D88F1B3A-DA35-4BBC-860C-2CBAFD7AD2ED}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561-4BB3-9EE4-FE4B1EB8E55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{362925AA-8AE9-4D42-815E-09A5C5CFAA14}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561-4BB3-9EE4-FE4B1EB8E5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pt idx="32">
                  <c:v>60.2</c:v>
                </c:pt>
              </c:numCache>
            </c:numRef>
          </c:xVal>
          <c:yVal>
            <c:numRef>
              <c:f>公会計指標分析・財政指標組合せ分析表!$BP$55:$DC$55</c:f>
              <c:numCache>
                <c:formatCode>#,##0.0;"▲ "#,##0.0</c:formatCode>
                <c:ptCount val="40"/>
                <c:pt idx="16">
                  <c:v>6.5</c:v>
                </c:pt>
                <c:pt idx="24">
                  <c:v>5.8</c:v>
                </c:pt>
                <c:pt idx="32">
                  <c:v>2.7</c:v>
                </c:pt>
              </c:numCache>
            </c:numRef>
          </c:yVal>
          <c:smooth val="0"/>
          <c:extLst>
            <c:ext xmlns:c16="http://schemas.microsoft.com/office/drawing/2014/chart" uri="{C3380CC4-5D6E-409C-BE32-E72D297353CC}">
              <c16:uniqueId val="{00000013-A561-4BB3-9EE4-FE4B1EB8E555}"/>
            </c:ext>
          </c:extLst>
        </c:ser>
        <c:dLbls>
          <c:showLegendKey val="0"/>
          <c:showVal val="1"/>
          <c:showCatName val="0"/>
          <c:showSerName val="0"/>
          <c:showPercent val="0"/>
          <c:showBubbleSize val="0"/>
        </c:dLbls>
        <c:axId val="46179840"/>
        <c:axId val="46181760"/>
      </c:scatterChart>
      <c:valAx>
        <c:axId val="4617984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999999999999993"/>
          <c:min val="2.20000000000000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{D0350B97-A85B-4263-97DC-30440AB4CEEE}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889-4C13-8FF4-38388491AB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{DC7B9992-3CF8-4C25-89AF-BD682801FAA9}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89-4C13-8FF4-38388491AB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{FA4E5938-45DC-4216-BB6E-8E2F0D1E56A4}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89-4C13-8FF4-38388491AB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{4A708F5C-21B5-4A3C-A23F-036BBCCCF699}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89-4C13-8FF4-38388491AB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{6EC23CA5-62D1-49F3-8B13-64E7590DC75C}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89-4C13-8FF4-38388491ABF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{AD9D7695-C743-4F93-A78E-C8EA36FF87F7}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889-4C13-8FF4-38388491ABF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{21F5365D-0D79-4F9C-BA4F-3BC7018BC44D}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889-4C13-8FF4-38388491ABF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{8218E49D-5857-4B07-8AC4-28F18C3965FC}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889-4C13-8FF4-38388491ABF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{858CF2B2-5318-49F8-ADB8-8B314E9D2C3E}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889-4C13-8FF4-38388491AB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3.3</c:v>
                </c:pt>
                <c:pt idx="16">
                  <c:v>2.7</c:v>
                </c:pt>
                <c:pt idx="24">
                  <c:v>3</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889-4C13-8FF4-38388491AB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{7BADA03A-9B1E-40D0-81B9-9B8D370767AC}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889-4C13-8FF4-38388491AB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{B72A01C2-4E00-40FE-954D-DB9A48971EC6}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89-4C13-8FF4-38388491AB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{9567F7A7-8BDA-4DAA-94C0-949FF7918A13}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89-4C13-8FF4-38388491AB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{D76E070B-69A3-4B17-AEBE-C465CBD89714}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89-4C13-8FF4-38388491AB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{026186AA-0D6A-4F00-81E8-0EDA6461351F}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89-4C13-8FF4-38388491ABF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{29855C5B-7021-43CE-8444-46A37955C07C}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889-4C13-8FF4-38388491ABF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{7BE2376E-9914-4CD8-88E6-38870524F151}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889-4C13-8FF4-38388491ABF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{E57633E0-5062-4E63-910C-EEEB15D1F928}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889-4C13-8FF4-38388491ABF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{9BC4D1DA-0EAE-4B72-98B1-B4CA0928DF97}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889-4C13-8FF4-38388491AB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6889-4C13-8FF4-38388491ABF8}"/>
            </c:ext>
          </c:extLst>
        </c:ser>
        <c:dLbls>
          <c:showLegendKey val="0"/>
          <c:showVal val="1"/>
          <c:showCatName val="0"/>
          <c:showSerName val="0"/>
          <c:showPercent val="0"/>
          <c:showBubbleSize val="0"/>
        </c:dLbls>
        <c:axId val="84219776"/>
        <c:axId val="84234240"/>
      </c:scatterChart>
      <c:valAx>
        <c:axId val="84219776"/>
        <c:scaling>
          <c:orientation val="minMax"/>
          <c:max val="7.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火葬場建設や臨時地方道整備における元金償還の終了により元利償還金等が減少したため、実質公債費比率の分子は減少した。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増加しているものの、庁舎建設基金や減債基金残高の増等による充当可能基金の増加、公共下水道事業の繰入割合の減による公営企業債等繰入見込額の減少などにより、将来負担比率の分子は前年度に比べ減少した。</a:t>
          </a:r>
        </a:p>
        <a:p>
          <a:r>
            <a:rPr kumimoji="1" lang="ja-JP" altLang="en-US" sz="1400">
              <a:latin typeface="ＭＳ ゴシック" pitchFamily="49" charset="-128"/>
              <a:ea typeface="ＭＳ ゴシック" pitchFamily="49" charset="-128"/>
            </a:rPr>
            <a:t>　前年度同様、将来負担比率の分子はマイナスを維持しているが、今後も事業実施の適正化を図り、財政の健全化に努める。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市税の減や児童福祉に係る扶助費の増などにより財政調整基金の残高が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百万円減少したものの、将来の多額の公債費の負担に備えるため減債基金の積立てを行ったことで減債基金の残高が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百万円増加、庁舎建設に備えるため庁舎建設基金の積立てを行ったことで庁舎建設基金の残高が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百万円増加したことなどにより、全体の基金の残高は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についてゼロベースでの見直しを行い、歳入に応じた歳出構造へ転換を図り、基金の取崩に依存しない健全な財政運営を推進し、計画的かつ有効的に基金を活用する。また、基金の一括運用及び債券の購入管理することで、資金運用のさらなる効率化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庁舎建設基金は、市庁舎を建設するため。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社会福祉事業振興基金は、社会福祉事業の振興及び奨励を図るため。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緑地管理基金は、緑地の適正な管理を図るため。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国際交流基金は、国際交流活動の推進及び国際交流の環境整備を図るため。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教育振興基金は、教育の振興を図るため。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庁舎建設基金は庁舎建設のために積立てを行ったことで庁舎建設基金の残高が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百万円増加し、その他特定目的基金の残高全体としても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各々の基金が目的とする事業について、計画的に実施できるように必要な財源を確保する。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市税の減少や児童福祉に係る扶助費の増加などにより、財政調整基金を取崩し、残高が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事業についてゼロベースでの見直しを行い、歳入に応じた歳出構造へ転換を図り、基金の取崩に依存しない健全な財政運営を推進し、一定額以上の基金残高を確保する。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将来の多額の公債費の負担に備えるため減債基金を積立て、残高が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市債の償還に必要な財源を確保し、多額の公債費の負担に備える。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現在、市庁舎の建設など多くの公共施設等の老朽化が進んでおり、今後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、同時期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に更新を迎えることが予測されるため、ライフサイクルコストの縮減や事業実施の適正化を図る。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における当市指数は、減価償却累計額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有形固定資産額（非償却資産の土地等含む）で算出されているが、当市指数を他市同様、減価償却累計額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有形固定資産額（償却資産）で算出した場合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70" name="直線コネクタ 69"/>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1"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2" name="直線コネクタ 71"/>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3"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4" name="直線コネクタ 73"/>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75" name="有形固定資産減価償却率平均値テキスト"/>
        <xdr:cNvSpPr txBox="1"/>
      </xdr:nvSpPr>
      <xdr:spPr>
        <a:xfrm>
          <a:off x="4813300" y="57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6" name="フローチャート: 判断 75"/>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7" name="フローチャート: 判断 76"/>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8" name="フローチャート: 判断 77"/>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9" name="フローチャート: 判断 78"/>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85" name="楕円 84"/>
        <xdr:cNvSpPr/>
      </xdr:nvSpPr>
      <xdr:spPr>
        <a:xfrm>
          <a:off x="47117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156100</xdr:rowOff>
    </xdr:from>
    <xdr:ext cx="405111" cy="259045"/>
    <xdr:sp macro="" textlink="">
      <xdr:nvSpPr>
        <xdr:cNvPr id="86" name="有形固定資産減価償却率該当値テキスト"/>
        <xdr:cNvSpPr txBox="1"/>
      </xdr:nvSpPr>
      <xdr:spPr>
        <a:xfrm>
          <a:off x="4813300"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13589</xdr:rowOff>
    </xdr:from>
    <xdr:to>
      <xdr:col>19</xdr:col>
      <xdr:colOff>187325</xdr:colOff>
      <xdr:row>29</xdr:row>
      <xdr:rowOff>115189</xdr:rowOff>
    </xdr:to>
    <xdr:sp macro="" textlink="">
      <xdr:nvSpPr>
        <xdr:cNvPr id="87" name="楕円 86"/>
        <xdr:cNvSpPr/>
      </xdr:nvSpPr>
      <xdr:spPr>
        <a:xfrm>
          <a:off x="4000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12573</xdr:rowOff>
    </xdr:from>
    <xdr:to>
      <xdr:col>23</xdr:col>
      <xdr:colOff>85725</xdr:colOff>
      <xdr:row>29</xdr:row>
      <xdr:rowOff>64389</xdr:rowOff>
    </xdr:to>
    <xdr:cxnSp macro="">
      <xdr:nvCxnSpPr>
        <xdr:cNvPr id="88" name="直線コネクタ 87"/>
        <xdr:cNvCxnSpPr/>
      </xdr:nvCxnSpPr>
      <xdr:spPr>
        <a:xfrm flipV="1">
          <a:off x="4051300" y="575614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92075</xdr:rowOff>
    </xdr:from>
    <xdr:to>
      <xdr:col>15</xdr:col>
      <xdr:colOff>187325</xdr:colOff>
      <xdr:row>34</xdr:row>
      <xdr:rowOff>22225</xdr:rowOff>
    </xdr:to>
    <xdr:sp macro="" textlink="">
      <xdr:nvSpPr>
        <xdr:cNvPr id="89" name="楕円 88"/>
        <xdr:cNvSpPr/>
      </xdr:nvSpPr>
      <xdr:spPr>
        <a:xfrm>
          <a:off x="323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64389</xdr:rowOff>
    </xdr:from>
    <xdr:to>
      <xdr:col>19</xdr:col>
      <xdr:colOff>136525</xdr:colOff>
      <xdr:row>33</xdr:row>
      <xdr:rowOff>142875</xdr:rowOff>
    </xdr:to>
    <xdr:cxnSp macro="">
      <xdr:nvCxnSpPr>
        <xdr:cNvPr id="90" name="直線コネクタ 89"/>
        <xdr:cNvCxnSpPr/>
      </xdr:nvCxnSpPr>
      <xdr:spPr>
        <a:xfrm flipV="1">
          <a:off x="3289300" y="5807964"/>
          <a:ext cx="762000" cy="7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91"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92" name="n_2aveValue有形固定資産減価償却率"/>
        <xdr:cNvSpPr txBox="1"/>
      </xdr:nvSpPr>
      <xdr:spPr>
        <a:xfrm>
          <a:off x="308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3"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131716</xdr:rowOff>
    </xdr:from>
    <xdr:ext cx="405111" cy="259045"/>
    <xdr:sp macro="" textlink="">
      <xdr:nvSpPr>
        <xdr:cNvPr id="94" name="n_1mainValue有形固定資産減価償却率"/>
        <xdr:cNvSpPr txBox="1"/>
      </xdr:nvSpPr>
      <xdr:spPr>
        <a:xfrm>
          <a:off x="38360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13352</xdr:rowOff>
    </xdr:from>
    <xdr:ext cx="405111" cy="259045"/>
    <xdr:sp macro="" textlink="">
      <xdr:nvSpPr>
        <xdr:cNvPr id="95" name="n_2mainValue有形固定資産減価償却率"/>
        <xdr:cNvSpPr txBox="1"/>
      </xdr:nvSpPr>
      <xdr:spPr>
        <a:xfrm>
          <a:off x="3086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充当可能基金額の増加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退職者数の増加による退職手当負担見込額の減少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に伴い、将来負担額が減少しており、債務償還比率が前年に比べ減少したものの、依然として全国水準を上回っている。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今後、老朽化した施設の更新に伴い地方債の発行が増加することが想定されるが、引き続き、充当</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施設の耐用年数に応じた適正な借入期間を設定し、受益と負担を一致させることにより、債務償還可能年数の適正化に努める。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4" name="直線コネクタ 123"/>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7"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8" name="直線コネクタ 127"/>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29" name="債務償還比率平均値テキスト"/>
        <xdr:cNvSpPr txBox="1"/>
      </xdr:nvSpPr>
      <xdr:spPr>
        <a:xfrm>
          <a:off x="14846300" y="6058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30" name="フローチャート: 判断 129"/>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31" name="フローチャート: 判断 130"/>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103427</xdr:rowOff>
    </xdr:from>
    <xdr:to>
      <xdr:col>76</xdr:col>
      <xdr:colOff>73025</xdr:colOff>
      <xdr:row>30</xdr:row>
      <xdr:rowOff>33577</xdr:rowOff>
    </xdr:to>
    <xdr:sp macro="" textlink="">
      <xdr:nvSpPr>
        <xdr:cNvPr id="137" name="楕円 136"/>
        <xdr:cNvSpPr/>
      </xdr:nvSpPr>
      <xdr:spPr>
        <a:xfrm>
          <a:off x="14744700" y="58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126304</xdr:rowOff>
    </xdr:from>
    <xdr:ext cx="469744" cy="259045"/>
    <xdr:sp macro="" textlink="">
      <xdr:nvSpPr>
        <xdr:cNvPr id="138" name="債務償還比率該当値テキスト"/>
        <xdr:cNvSpPr txBox="1"/>
      </xdr:nvSpPr>
      <xdr:spPr>
        <a:xfrm>
          <a:off x="14846300" y="56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146417</xdr:rowOff>
    </xdr:from>
    <xdr:to>
      <xdr:col>72</xdr:col>
      <xdr:colOff>123825</xdr:colOff>
      <xdr:row>29</xdr:row>
      <xdr:rowOff>76567</xdr:rowOff>
    </xdr:to>
    <xdr:sp macro="" textlink="">
      <xdr:nvSpPr>
        <xdr:cNvPr id="139" name="楕円 138"/>
        <xdr:cNvSpPr/>
      </xdr:nvSpPr>
      <xdr:spPr>
        <a:xfrm>
          <a:off x="14033500" y="57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25767</xdr:rowOff>
    </xdr:from>
    <xdr:to>
      <xdr:col>76</xdr:col>
      <xdr:colOff>22225</xdr:colOff>
      <xdr:row>29</xdr:row>
      <xdr:rowOff>154227</xdr:rowOff>
    </xdr:to>
    <xdr:cxnSp macro="">
      <xdr:nvCxnSpPr>
        <xdr:cNvPr id="140" name="直線コネクタ 139"/>
        <xdr:cNvCxnSpPr/>
      </xdr:nvCxnSpPr>
      <xdr:spPr>
        <a:xfrm>
          <a:off x="14084300" y="5769342"/>
          <a:ext cx="711200" cy="1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141" name="n_1aveValue債務償還比率"/>
        <xdr:cNvSpPr txBox="1"/>
      </xdr:nvSpPr>
      <xdr:spPr>
        <a:xfrm>
          <a:off x="13836727" y="614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93094</xdr:rowOff>
    </xdr:from>
    <xdr:ext cx="469744" cy="259045"/>
    <xdr:sp macro="" textlink="">
      <xdr:nvSpPr>
        <xdr:cNvPr id="142" name="n_1mainValue債務償還比率"/>
        <xdr:cNvSpPr txBox="1"/>
      </xdr:nvSpPr>
      <xdr:spPr>
        <a:xfrm>
          <a:off x="13836727" y="549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xdr:cNvSpPr txBox="1"/>
      </xdr:nvSpPr>
      <xdr:spPr>
        <a:xfrm>
          <a:off x="4673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32258</xdr:rowOff>
    </xdr:from>
    <xdr:to>
      <xdr:col>24</xdr:col>
      <xdr:colOff>114300</xdr:colOff>
      <xdr:row>39</xdr:row>
      <xdr:rowOff>133858</xdr:rowOff>
    </xdr:to>
    <xdr:sp macro="" textlink="">
      <xdr:nvSpPr>
        <xdr:cNvPr id="69" name="楕円 68"/>
        <xdr:cNvSpPr/>
      </xdr:nvSpPr>
      <xdr:spPr>
        <a:xfrm>
          <a:off x="4584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10685</xdr:rowOff>
    </xdr:from>
    <xdr:ext cx="405111" cy="259045"/>
    <xdr:sp macro="" textlink="">
      <xdr:nvSpPr>
        <xdr:cNvPr id="70" name="【道路】&#10;有形固定資産減価償却率該当値テキスト"/>
        <xdr:cNvSpPr txBox="1"/>
      </xdr:nvSpPr>
      <xdr:spPr>
        <a:xfrm>
          <a:off x="4673600"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64262</xdr:rowOff>
    </xdr:from>
    <xdr:to>
      <xdr:col>20</xdr:col>
      <xdr:colOff>38100</xdr:colOff>
      <xdr:row>39</xdr:row>
      <xdr:rowOff>165862</xdr:rowOff>
    </xdr:to>
    <xdr:sp macro="" textlink="">
      <xdr:nvSpPr>
        <xdr:cNvPr id="71" name="楕円 70"/>
        <xdr:cNvSpPr/>
      </xdr:nvSpPr>
      <xdr:spPr>
        <a:xfrm>
          <a:off x="3746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83058</xdr:rowOff>
    </xdr:from>
    <xdr:to>
      <xdr:col>24</xdr:col>
      <xdr:colOff>63500</xdr:colOff>
      <xdr:row>39</xdr:row>
      <xdr:rowOff>115062</xdr:rowOff>
    </xdr:to>
    <xdr:cxnSp macro="">
      <xdr:nvCxnSpPr>
        <xdr:cNvPr id="72" name="直線コネクタ 71"/>
        <xdr:cNvCxnSpPr/>
      </xdr:nvCxnSpPr>
      <xdr:spPr>
        <a:xfrm flipV="1">
          <a:off x="3797300" y="67696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91694</xdr:rowOff>
    </xdr:from>
    <xdr:to>
      <xdr:col>15</xdr:col>
      <xdr:colOff>101600</xdr:colOff>
      <xdr:row>40</xdr:row>
      <xdr:rowOff>21844</xdr:rowOff>
    </xdr:to>
    <xdr:sp macro="" textlink="">
      <xdr:nvSpPr>
        <xdr:cNvPr id="73" name="楕円 72"/>
        <xdr:cNvSpPr/>
      </xdr:nvSpPr>
      <xdr:spPr>
        <a:xfrm>
          <a:off x="2857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115062</xdr:rowOff>
    </xdr:from>
    <xdr:to>
      <xdr:col>19</xdr:col>
      <xdr:colOff>177800</xdr:colOff>
      <xdr:row>39</xdr:row>
      <xdr:rowOff>142494</xdr:rowOff>
    </xdr:to>
    <xdr:cxnSp macro="">
      <xdr:nvCxnSpPr>
        <xdr:cNvPr id="74" name="直線コネクタ 73"/>
        <xdr:cNvCxnSpPr/>
      </xdr:nvCxnSpPr>
      <xdr:spPr>
        <a:xfrm flipV="1">
          <a:off x="2908300" y="6801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5" name="n_1aveValue【道路】&#10;有形固定資産減価償却率"/>
        <xdr:cNvSpPr txBox="1"/>
      </xdr:nvSpPr>
      <xdr:spPr>
        <a:xfrm>
          <a:off x="35820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6" name="n_2aveValue【道路】&#10;有形固定資産減価償却率"/>
        <xdr:cNvSpPr txBox="1"/>
      </xdr:nvSpPr>
      <xdr:spPr>
        <a:xfrm>
          <a:off x="2705744"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7" name="n_3ave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156989</xdr:rowOff>
    </xdr:from>
    <xdr:ext cx="405111" cy="259045"/>
    <xdr:sp macro="" textlink="">
      <xdr:nvSpPr>
        <xdr:cNvPr id="78" name="n_1mainValue【道路】&#10;有形固定資産減価償却率"/>
        <xdr:cNvSpPr txBox="1"/>
      </xdr:nvSpPr>
      <xdr:spPr>
        <a:xfrm>
          <a:off x="3582044" y="684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12971</xdr:rowOff>
    </xdr:from>
    <xdr:ext cx="405111" cy="259045"/>
    <xdr:sp macro="" textlink="">
      <xdr:nvSpPr>
        <xdr:cNvPr id="79" name="n_2mainValue【道路】&#10;有形固定資産減価償却率"/>
        <xdr:cNvSpPr txBox="1"/>
      </xdr:nvSpPr>
      <xdr:spPr>
        <a:xfrm>
          <a:off x="2705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3" name="直線コネクタ 102"/>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4"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5" name="直線コネクタ 104"/>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6"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7" name="直線コネクタ 106"/>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08" name="【道路】&#10;一人当たり延長平均値テキスト"/>
        <xdr:cNvSpPr txBox="1"/>
      </xdr:nvSpPr>
      <xdr:spPr>
        <a:xfrm>
          <a:off x="10515600" y="6362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9" name="フローチャート: 判断 108"/>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0" name="フローチャート: 判断 109"/>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1" name="フローチャート: 判断 110"/>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2" name="フローチャート: 判断 111"/>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17628</xdr:rowOff>
    </xdr:from>
    <xdr:to>
      <xdr:col>55</xdr:col>
      <xdr:colOff>50800</xdr:colOff>
      <xdr:row>39</xdr:row>
      <xdr:rowOff>119228</xdr:rowOff>
    </xdr:to>
    <xdr:sp macro="" textlink="">
      <xdr:nvSpPr>
        <xdr:cNvPr id="118" name="楕円 117"/>
        <xdr:cNvSpPr/>
      </xdr:nvSpPr>
      <xdr:spPr>
        <a:xfrm>
          <a:off x="10426700" y="67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167505</xdr:rowOff>
    </xdr:from>
    <xdr:ext cx="469744" cy="259045"/>
    <xdr:sp macro="" textlink="">
      <xdr:nvSpPr>
        <xdr:cNvPr id="119" name="【道路】&#10;一人当たり延長該当値テキスト"/>
        <xdr:cNvSpPr txBox="1"/>
      </xdr:nvSpPr>
      <xdr:spPr>
        <a:xfrm>
          <a:off x="10515600" y="668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20751</xdr:rowOff>
    </xdr:from>
    <xdr:to>
      <xdr:col>50</xdr:col>
      <xdr:colOff>165100</xdr:colOff>
      <xdr:row>39</xdr:row>
      <xdr:rowOff>122351</xdr:rowOff>
    </xdr:to>
    <xdr:sp macro="" textlink="">
      <xdr:nvSpPr>
        <xdr:cNvPr id="120" name="楕円 119"/>
        <xdr:cNvSpPr/>
      </xdr:nvSpPr>
      <xdr:spPr>
        <a:xfrm>
          <a:off x="9588500" y="67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68428</xdr:rowOff>
    </xdr:from>
    <xdr:to>
      <xdr:col>55</xdr:col>
      <xdr:colOff>0</xdr:colOff>
      <xdr:row>39</xdr:row>
      <xdr:rowOff>71551</xdr:rowOff>
    </xdr:to>
    <xdr:cxnSp macro="">
      <xdr:nvCxnSpPr>
        <xdr:cNvPr id="121" name="直線コネクタ 120"/>
        <xdr:cNvCxnSpPr/>
      </xdr:nvCxnSpPr>
      <xdr:spPr>
        <a:xfrm flipV="1">
          <a:off x="9639300" y="6754978"/>
          <a:ext cx="8382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24105</xdr:rowOff>
    </xdr:from>
    <xdr:to>
      <xdr:col>46</xdr:col>
      <xdr:colOff>38100</xdr:colOff>
      <xdr:row>39</xdr:row>
      <xdr:rowOff>125705</xdr:rowOff>
    </xdr:to>
    <xdr:sp macro="" textlink="">
      <xdr:nvSpPr>
        <xdr:cNvPr id="122" name="楕円 121"/>
        <xdr:cNvSpPr/>
      </xdr:nvSpPr>
      <xdr:spPr>
        <a:xfrm>
          <a:off x="8699500" y="67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71551</xdr:rowOff>
    </xdr:from>
    <xdr:to>
      <xdr:col>50</xdr:col>
      <xdr:colOff>114300</xdr:colOff>
      <xdr:row>39</xdr:row>
      <xdr:rowOff>74905</xdr:rowOff>
    </xdr:to>
    <xdr:cxnSp macro="">
      <xdr:nvCxnSpPr>
        <xdr:cNvPr id="123" name="直線コネクタ 122"/>
        <xdr:cNvCxnSpPr/>
      </xdr:nvCxnSpPr>
      <xdr:spPr>
        <a:xfrm flipV="1">
          <a:off x="8750300" y="6758101"/>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4" name="n_1aveValue【道路】&#10;一人当たり延長"/>
        <xdr:cNvSpPr txBox="1"/>
      </xdr:nvSpPr>
      <xdr:spPr>
        <a:xfrm>
          <a:off x="93917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25" name="n_2aveValue【道路】&#10;一人当たり延長"/>
        <xdr:cNvSpPr txBox="1"/>
      </xdr:nvSpPr>
      <xdr:spPr>
        <a:xfrm>
          <a:off x="8515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6" name="n_3aveValue【道路】&#10;一人当たり延長"/>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113478</xdr:rowOff>
    </xdr:from>
    <xdr:ext cx="469744" cy="259045"/>
    <xdr:sp macro="" textlink="">
      <xdr:nvSpPr>
        <xdr:cNvPr id="127" name="n_1mainValue【道路】&#10;一人当たり延長"/>
        <xdr:cNvSpPr txBox="1"/>
      </xdr:nvSpPr>
      <xdr:spPr>
        <a:xfrm>
          <a:off x="9391727" y="68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116832</xdr:rowOff>
    </xdr:from>
    <xdr:ext cx="469744" cy="259045"/>
    <xdr:sp macro="" textlink="">
      <xdr:nvSpPr>
        <xdr:cNvPr id="128" name="n_2mainValue【道路】&#10;一人当たり延長"/>
        <xdr:cNvSpPr txBox="1"/>
      </xdr:nvSpPr>
      <xdr:spPr>
        <a:xfrm>
          <a:off x="8515427" y="68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3" name="直線コネクタ 152"/>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4"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5" name="直線コネクタ 154"/>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6"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7" name="直線コネクタ 156"/>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8" name="【橋りょう・トンネ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9" name="フローチャート: 判断 158"/>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0" name="フローチャート: 判断 159"/>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1" name="フローチャート: 判断 160"/>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2" name="フローチャート: 判断 161"/>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楕円 167"/>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69" name="【橋りょう・トンネル】&#10;有形固定資産減価償却率該当値テキスト"/>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70" name="楕円 169"/>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68580</xdr:rowOff>
    </xdr:to>
    <xdr:cxnSp macro="">
      <xdr:nvCxnSpPr>
        <xdr:cNvPr id="171" name="直線コネクタ 170"/>
        <xdr:cNvCxnSpPr/>
      </xdr:nvCxnSpPr>
      <xdr:spPr>
        <a:xfrm flipV="1">
          <a:off x="3797300" y="10309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72" name="楕円 171"/>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110490</xdr:rowOff>
    </xdr:to>
    <xdr:cxnSp macro="">
      <xdr:nvCxnSpPr>
        <xdr:cNvPr id="173" name="直線コネクタ 172"/>
        <xdr:cNvCxnSpPr/>
      </xdr:nvCxnSpPr>
      <xdr:spPr>
        <a:xfrm flipV="1">
          <a:off x="2908300" y="103555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4" name="n_1aveValue【橋りょう・トンネ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75" name="n_2aveValue【橋りょう・トンネ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76" name="n_3aveValue【橋りょう・トンネル】&#10;有形固定資産減価償却率"/>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177" name="n_1mainValue【橋りょう・トンネル】&#10;有形固定資産減価償却率"/>
        <xdr:cNvSpPr txBox="1"/>
      </xdr:nvSpPr>
      <xdr:spPr>
        <a:xfrm>
          <a:off x="3582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152417</xdr:rowOff>
    </xdr:from>
    <xdr:ext cx="405111" cy="259045"/>
    <xdr:sp macro="" textlink="">
      <xdr:nvSpPr>
        <xdr:cNvPr id="178" name="n_2mainValue【橋りょう・トンネル】&#10;有形固定資産減価償却率"/>
        <xdr:cNvSpPr txBox="1"/>
      </xdr:nvSpPr>
      <xdr:spPr>
        <a:xfrm>
          <a:off x="2705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4" name="直線コネクタ 203"/>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5"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6" name="直線コネクタ 205"/>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07"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08" name="直線コネクタ 207"/>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09" name="【橋りょう・トンネル】&#10;一人当たり有形固定資産（償却資産）額平均値テキスト"/>
        <xdr:cNvSpPr txBox="1"/>
      </xdr:nvSpPr>
      <xdr:spPr>
        <a:xfrm>
          <a:off x="10515600" y="10440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0" name="フローチャート: 判断 209"/>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11" name="フローチャート: 判断 210"/>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2" name="フローチャート: 判断 211"/>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3" name="フローチャート: 判断 212"/>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127975</xdr:rowOff>
    </xdr:from>
    <xdr:to>
      <xdr:col>55</xdr:col>
      <xdr:colOff>50800</xdr:colOff>
      <xdr:row>63</xdr:row>
      <xdr:rowOff>58125</xdr:rowOff>
    </xdr:to>
    <xdr:sp macro="" textlink="">
      <xdr:nvSpPr>
        <xdr:cNvPr id="219" name="楕円 218"/>
        <xdr:cNvSpPr/>
      </xdr:nvSpPr>
      <xdr:spPr>
        <a:xfrm>
          <a:off x="10426700" y="107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106402</xdr:rowOff>
    </xdr:from>
    <xdr:ext cx="534377" cy="259045"/>
    <xdr:sp macro="" textlink="">
      <xdr:nvSpPr>
        <xdr:cNvPr id="220" name="【橋りょう・トンネル】&#10;一人当たり有形固定資産（償却資産）額該当値テキスト"/>
        <xdr:cNvSpPr txBox="1"/>
      </xdr:nvSpPr>
      <xdr:spPr>
        <a:xfrm>
          <a:off x="10515600" y="107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131080</xdr:rowOff>
    </xdr:from>
    <xdr:to>
      <xdr:col>50</xdr:col>
      <xdr:colOff>165100</xdr:colOff>
      <xdr:row>63</xdr:row>
      <xdr:rowOff>61230</xdr:rowOff>
    </xdr:to>
    <xdr:sp macro="" textlink="">
      <xdr:nvSpPr>
        <xdr:cNvPr id="221" name="楕円 220"/>
        <xdr:cNvSpPr/>
      </xdr:nvSpPr>
      <xdr:spPr>
        <a:xfrm>
          <a:off x="9588500" y="107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7325</xdr:rowOff>
    </xdr:from>
    <xdr:to>
      <xdr:col>55</xdr:col>
      <xdr:colOff>0</xdr:colOff>
      <xdr:row>63</xdr:row>
      <xdr:rowOff>10430</xdr:rowOff>
    </xdr:to>
    <xdr:cxnSp macro="">
      <xdr:nvCxnSpPr>
        <xdr:cNvPr id="222" name="直線コネクタ 221"/>
        <xdr:cNvCxnSpPr/>
      </xdr:nvCxnSpPr>
      <xdr:spPr>
        <a:xfrm flipV="1">
          <a:off x="9639300" y="10808675"/>
          <a:ext cx="8382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134771</xdr:rowOff>
    </xdr:from>
    <xdr:to>
      <xdr:col>46</xdr:col>
      <xdr:colOff>38100</xdr:colOff>
      <xdr:row>63</xdr:row>
      <xdr:rowOff>64921</xdr:rowOff>
    </xdr:to>
    <xdr:sp macro="" textlink="">
      <xdr:nvSpPr>
        <xdr:cNvPr id="223" name="楕円 222"/>
        <xdr:cNvSpPr/>
      </xdr:nvSpPr>
      <xdr:spPr>
        <a:xfrm>
          <a:off x="8699500" y="107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10430</xdr:rowOff>
    </xdr:from>
    <xdr:to>
      <xdr:col>50</xdr:col>
      <xdr:colOff>114300</xdr:colOff>
      <xdr:row>63</xdr:row>
      <xdr:rowOff>14121</xdr:rowOff>
    </xdr:to>
    <xdr:cxnSp macro="">
      <xdr:nvCxnSpPr>
        <xdr:cNvPr id="224" name="直線コネクタ 223"/>
        <xdr:cNvCxnSpPr/>
      </xdr:nvCxnSpPr>
      <xdr:spPr>
        <a:xfrm flipV="1">
          <a:off x="8750300" y="10811780"/>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25" name="n_1aveValue【橋りょう・トンネル】&#10;一人当たり有形固定資産（償却資産）額"/>
        <xdr:cNvSpPr txBox="1"/>
      </xdr:nvSpPr>
      <xdr:spPr>
        <a:xfrm>
          <a:off x="93270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26" name="n_2aveValue【橋りょう・トンネル】&#10;一人当たり有形固定資産（償却資産）額"/>
        <xdr:cNvSpPr txBox="1"/>
      </xdr:nvSpPr>
      <xdr:spPr>
        <a:xfrm>
          <a:off x="8450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7"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52357</xdr:rowOff>
    </xdr:from>
    <xdr:ext cx="534377" cy="259045"/>
    <xdr:sp macro="" textlink="">
      <xdr:nvSpPr>
        <xdr:cNvPr id="228" name="n_1mainValue【橋りょう・トンネル】&#10;一人当たり有形固定資産（償却資産）額"/>
        <xdr:cNvSpPr txBox="1"/>
      </xdr:nvSpPr>
      <xdr:spPr>
        <a:xfrm>
          <a:off x="9359411" y="108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56048</xdr:rowOff>
    </xdr:from>
    <xdr:ext cx="534377" cy="259045"/>
    <xdr:sp macro="" textlink="">
      <xdr:nvSpPr>
        <xdr:cNvPr id="229" name="n_2mainValue【橋りょう・トンネル】&#10;一人当たり有形固定資産（償却資産）額"/>
        <xdr:cNvSpPr txBox="1"/>
      </xdr:nvSpPr>
      <xdr:spPr>
        <a:xfrm>
          <a:off x="8483111" y="108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4" name="直線コネクタ 253"/>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5"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6" name="直線コネクタ 255"/>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7"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8" name="直線コネクタ 257"/>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81932</xdr:rowOff>
    </xdr:from>
    <xdr:ext cx="405111" cy="259045"/>
    <xdr:sp macro="" textlink="">
      <xdr:nvSpPr>
        <xdr:cNvPr id="259" name="【公営住宅】&#10;有形固定資産減価償却率平均値テキスト"/>
        <xdr:cNvSpPr txBox="1"/>
      </xdr:nvSpPr>
      <xdr:spPr>
        <a:xfrm>
          <a:off x="4673600" y="1379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0" name="フローチャート: 判断 259"/>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61" name="フローチャート: 判断 260"/>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2" name="フローチャート: 判断 261"/>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3" name="フローチャート: 判断 262"/>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69" name="楕円 268"/>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270" name="【公営住宅】&#10;有形固定資産減価償却率該当値テキスト"/>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636</xdr:rowOff>
    </xdr:from>
    <xdr:to>
      <xdr:col>20</xdr:col>
      <xdr:colOff>38100</xdr:colOff>
      <xdr:row>80</xdr:row>
      <xdr:rowOff>102236</xdr:rowOff>
    </xdr:to>
    <xdr:sp macro="" textlink="">
      <xdr:nvSpPr>
        <xdr:cNvPr id="271" name="楕円 270"/>
        <xdr:cNvSpPr/>
      </xdr:nvSpPr>
      <xdr:spPr>
        <a:xfrm>
          <a:off x="3746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51436</xdr:rowOff>
    </xdr:to>
    <xdr:cxnSp macro="">
      <xdr:nvCxnSpPr>
        <xdr:cNvPr id="272" name="直線コネクタ 271"/>
        <xdr:cNvCxnSpPr/>
      </xdr:nvCxnSpPr>
      <xdr:spPr>
        <a:xfrm flipV="1">
          <a:off x="3797300" y="137312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273" name="楕円 272"/>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51436</xdr:rowOff>
    </xdr:from>
    <xdr:to>
      <xdr:col>19</xdr:col>
      <xdr:colOff>177800</xdr:colOff>
      <xdr:row>82</xdr:row>
      <xdr:rowOff>125730</xdr:rowOff>
    </xdr:to>
    <xdr:cxnSp macro="">
      <xdr:nvCxnSpPr>
        <xdr:cNvPr id="274" name="直線コネクタ 273"/>
        <xdr:cNvCxnSpPr/>
      </xdr:nvCxnSpPr>
      <xdr:spPr>
        <a:xfrm flipV="1">
          <a:off x="2908300" y="13767436"/>
          <a:ext cx="889000" cy="4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28591</xdr:rowOff>
    </xdr:from>
    <xdr:ext cx="405111" cy="259045"/>
    <xdr:sp macro="" textlink="">
      <xdr:nvSpPr>
        <xdr:cNvPr id="275" name="n_1aveValue【公営住宅】&#10;有形固定資産減価償却率"/>
        <xdr:cNvSpPr txBox="1"/>
      </xdr:nvSpPr>
      <xdr:spPr>
        <a:xfrm>
          <a:off x="35820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76"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7"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118763</xdr:rowOff>
    </xdr:from>
    <xdr:ext cx="405111" cy="259045"/>
    <xdr:sp macro="" textlink="">
      <xdr:nvSpPr>
        <xdr:cNvPr id="278" name="n_1mainValue【公営住宅】&#10;有形固定資産減価償却率"/>
        <xdr:cNvSpPr txBox="1"/>
      </xdr:nvSpPr>
      <xdr:spPr>
        <a:xfrm>
          <a:off x="3582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9" name="n_2mainValue【公営住宅】&#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4" name="直線コネクタ 29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5" name="テキスト ボックス 29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99" name="直線コネクタ 298"/>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00"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01" name="直線コネクタ 300"/>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2"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3" name="直線コネクタ 302"/>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304" name="【公営住宅】&#10;一人当たり面積平均値テキスト"/>
        <xdr:cNvSpPr txBox="1"/>
      </xdr:nvSpPr>
      <xdr:spPr>
        <a:xfrm>
          <a:off x="10515600" y="14345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5" name="フローチャート: 判断 304"/>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6" name="フローチャート: 判断 305"/>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07" name="フローチャート: 判断 306"/>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08" name="フローチャート: 判断 307"/>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143890</xdr:rowOff>
    </xdr:from>
    <xdr:to>
      <xdr:col>55</xdr:col>
      <xdr:colOff>50800</xdr:colOff>
      <xdr:row>82</xdr:row>
      <xdr:rowOff>74040</xdr:rowOff>
    </xdr:to>
    <xdr:sp macro="" textlink="">
      <xdr:nvSpPr>
        <xdr:cNvPr id="314" name="楕円 313"/>
        <xdr:cNvSpPr/>
      </xdr:nvSpPr>
      <xdr:spPr>
        <a:xfrm>
          <a:off x="104267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166767</xdr:rowOff>
    </xdr:from>
    <xdr:ext cx="469744" cy="259045"/>
    <xdr:sp macro="" textlink="">
      <xdr:nvSpPr>
        <xdr:cNvPr id="315" name="【公営住宅】&#10;一人当たり面積該当値テキスト"/>
        <xdr:cNvSpPr txBox="1"/>
      </xdr:nvSpPr>
      <xdr:spPr>
        <a:xfrm>
          <a:off x="10515600" y="138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142748</xdr:rowOff>
    </xdr:from>
    <xdr:to>
      <xdr:col>50</xdr:col>
      <xdr:colOff>165100</xdr:colOff>
      <xdr:row>82</xdr:row>
      <xdr:rowOff>72898</xdr:rowOff>
    </xdr:to>
    <xdr:sp macro="" textlink="">
      <xdr:nvSpPr>
        <xdr:cNvPr id="316" name="楕円 315"/>
        <xdr:cNvSpPr/>
      </xdr:nvSpPr>
      <xdr:spPr>
        <a:xfrm>
          <a:off x="9588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22098</xdr:rowOff>
    </xdr:from>
    <xdr:to>
      <xdr:col>55</xdr:col>
      <xdr:colOff>0</xdr:colOff>
      <xdr:row>82</xdr:row>
      <xdr:rowOff>23240</xdr:rowOff>
    </xdr:to>
    <xdr:cxnSp macro="">
      <xdr:nvCxnSpPr>
        <xdr:cNvPr id="317" name="直線コネクタ 316"/>
        <xdr:cNvCxnSpPr/>
      </xdr:nvCxnSpPr>
      <xdr:spPr>
        <a:xfrm>
          <a:off x="9639300" y="1408099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146177</xdr:rowOff>
    </xdr:from>
    <xdr:to>
      <xdr:col>46</xdr:col>
      <xdr:colOff>38100</xdr:colOff>
      <xdr:row>82</xdr:row>
      <xdr:rowOff>76327</xdr:rowOff>
    </xdr:to>
    <xdr:sp macro="" textlink="">
      <xdr:nvSpPr>
        <xdr:cNvPr id="318" name="楕円 317"/>
        <xdr:cNvSpPr/>
      </xdr:nvSpPr>
      <xdr:spPr>
        <a:xfrm>
          <a:off x="8699500" y="1403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22098</xdr:rowOff>
    </xdr:from>
    <xdr:to>
      <xdr:col>50</xdr:col>
      <xdr:colOff>114300</xdr:colOff>
      <xdr:row>82</xdr:row>
      <xdr:rowOff>25527</xdr:rowOff>
    </xdr:to>
    <xdr:cxnSp macro="">
      <xdr:nvCxnSpPr>
        <xdr:cNvPr id="319" name="直線コネクタ 318"/>
        <xdr:cNvCxnSpPr/>
      </xdr:nvCxnSpPr>
      <xdr:spPr>
        <a:xfrm flipV="1">
          <a:off x="8750300" y="140809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42879</xdr:rowOff>
    </xdr:from>
    <xdr:ext cx="469744" cy="259045"/>
    <xdr:sp macro="" textlink="">
      <xdr:nvSpPr>
        <xdr:cNvPr id="320" name="n_1aveValue【公営住宅】&#10;一人当たり面積"/>
        <xdr:cNvSpPr txBox="1"/>
      </xdr:nvSpPr>
      <xdr:spPr>
        <a:xfrm>
          <a:off x="93917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144035</xdr:rowOff>
    </xdr:from>
    <xdr:ext cx="469744" cy="259045"/>
    <xdr:sp macro="" textlink="">
      <xdr:nvSpPr>
        <xdr:cNvPr id="321" name="n_2aveValue【公営住宅】&#10;一人当たり面積"/>
        <xdr:cNvSpPr txBox="1"/>
      </xdr:nvSpPr>
      <xdr:spPr>
        <a:xfrm>
          <a:off x="8515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2"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89425</xdr:rowOff>
    </xdr:from>
    <xdr:ext cx="469744" cy="259045"/>
    <xdr:sp macro="" textlink="">
      <xdr:nvSpPr>
        <xdr:cNvPr id="323" name="n_1mainValue【公営住宅】&#10;一人当たり面積"/>
        <xdr:cNvSpPr txBox="1"/>
      </xdr:nvSpPr>
      <xdr:spPr>
        <a:xfrm>
          <a:off x="9391727" y="138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92854</xdr:rowOff>
    </xdr:from>
    <xdr:ext cx="469744" cy="259045"/>
    <xdr:sp macro="" textlink="">
      <xdr:nvSpPr>
        <xdr:cNvPr id="324" name="n_2mainValue【公営住宅】&#10;一人当たり面積"/>
        <xdr:cNvSpPr txBox="1"/>
      </xdr:nvSpPr>
      <xdr:spPr>
        <a:xfrm>
          <a:off x="8515427" y="138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5" name="テキスト ボックス 33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7" name="テキスト ボックス 33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5" name="テキスト ボックス 34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152400</xdr:rowOff>
    </xdr:to>
    <xdr:cxnSp macro="">
      <xdr:nvCxnSpPr>
        <xdr:cNvPr id="349" name="直線コネクタ 348"/>
        <xdr:cNvCxnSpPr/>
      </xdr:nvCxnSpPr>
      <xdr:spPr>
        <a:xfrm flipV="1">
          <a:off x="4634865" y="1715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50"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1" name="直線コネクタ 35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52"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3" name="直線コネクタ 352"/>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80027</xdr:rowOff>
    </xdr:from>
    <xdr:ext cx="405111" cy="259045"/>
    <xdr:sp macro="" textlink="">
      <xdr:nvSpPr>
        <xdr:cNvPr id="354" name="【港湾・漁港】&#10;有形固定資産減価償却率平均値テキスト"/>
        <xdr:cNvSpPr txBox="1"/>
      </xdr:nvSpPr>
      <xdr:spPr>
        <a:xfrm>
          <a:off x="4673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355" name="フローチャート: 判断 354"/>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133986</xdr:rowOff>
    </xdr:from>
    <xdr:to>
      <xdr:col>20</xdr:col>
      <xdr:colOff>38100</xdr:colOff>
      <xdr:row>105</xdr:row>
      <xdr:rowOff>64136</xdr:rowOff>
    </xdr:to>
    <xdr:sp macro="" textlink="">
      <xdr:nvSpPr>
        <xdr:cNvPr id="356" name="フローチャート: 判断 355"/>
        <xdr:cNvSpPr/>
      </xdr:nvSpPr>
      <xdr:spPr>
        <a:xfrm>
          <a:off x="3746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27305</xdr:rowOff>
    </xdr:from>
    <xdr:to>
      <xdr:col>15</xdr:col>
      <xdr:colOff>101600</xdr:colOff>
      <xdr:row>102</xdr:row>
      <xdr:rowOff>128905</xdr:rowOff>
    </xdr:to>
    <xdr:sp macro="" textlink="">
      <xdr:nvSpPr>
        <xdr:cNvPr id="357" name="フローチャート: 判断 356"/>
        <xdr:cNvSpPr/>
      </xdr:nvSpPr>
      <xdr:spPr>
        <a:xfrm>
          <a:off x="2857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76836</xdr:rowOff>
    </xdr:from>
    <xdr:to>
      <xdr:col>10</xdr:col>
      <xdr:colOff>165100</xdr:colOff>
      <xdr:row>104</xdr:row>
      <xdr:rowOff>6986</xdr:rowOff>
    </xdr:to>
    <xdr:sp macro="" textlink="">
      <xdr:nvSpPr>
        <xdr:cNvPr id="358" name="フローチャート: 判断 357"/>
        <xdr:cNvSpPr/>
      </xdr:nvSpPr>
      <xdr:spPr>
        <a:xfrm>
          <a:off x="1968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364" name="楕円 363"/>
        <xdr:cNvSpPr/>
      </xdr:nvSpPr>
      <xdr:spPr>
        <a:xfrm>
          <a:off x="45847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65422</xdr:rowOff>
    </xdr:from>
    <xdr:ext cx="405111" cy="259045"/>
    <xdr:sp macro="" textlink="">
      <xdr:nvSpPr>
        <xdr:cNvPr id="365" name="【港湾・漁港】&#10;有形固定資産減価償却率該当値テキスト"/>
        <xdr:cNvSpPr txBox="1"/>
      </xdr:nvSpPr>
      <xdr:spPr>
        <a:xfrm>
          <a:off x="4673600"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48261</xdr:rowOff>
    </xdr:from>
    <xdr:to>
      <xdr:col>20</xdr:col>
      <xdr:colOff>38100</xdr:colOff>
      <xdr:row>104</xdr:row>
      <xdr:rowOff>149861</xdr:rowOff>
    </xdr:to>
    <xdr:sp macro="" textlink="">
      <xdr:nvSpPr>
        <xdr:cNvPr id="366" name="楕円 365"/>
        <xdr:cNvSpPr/>
      </xdr:nvSpPr>
      <xdr:spPr>
        <a:xfrm>
          <a:off x="3746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93345</xdr:rowOff>
    </xdr:from>
    <xdr:to>
      <xdr:col>24</xdr:col>
      <xdr:colOff>63500</xdr:colOff>
      <xdr:row>104</xdr:row>
      <xdr:rowOff>99061</xdr:rowOff>
    </xdr:to>
    <xdr:cxnSp macro="">
      <xdr:nvCxnSpPr>
        <xdr:cNvPr id="367" name="直線コネクタ 366"/>
        <xdr:cNvCxnSpPr/>
      </xdr:nvCxnSpPr>
      <xdr:spPr>
        <a:xfrm flipV="1">
          <a:off x="3797300" y="179241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149225</xdr:rowOff>
    </xdr:from>
    <xdr:to>
      <xdr:col>15</xdr:col>
      <xdr:colOff>101600</xdr:colOff>
      <xdr:row>102</xdr:row>
      <xdr:rowOff>79375</xdr:rowOff>
    </xdr:to>
    <xdr:sp macro="" textlink="">
      <xdr:nvSpPr>
        <xdr:cNvPr id="368" name="楕円 367"/>
        <xdr:cNvSpPr/>
      </xdr:nvSpPr>
      <xdr:spPr>
        <a:xfrm>
          <a:off x="2857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28575</xdr:rowOff>
    </xdr:from>
    <xdr:to>
      <xdr:col>19</xdr:col>
      <xdr:colOff>177800</xdr:colOff>
      <xdr:row>104</xdr:row>
      <xdr:rowOff>99061</xdr:rowOff>
    </xdr:to>
    <xdr:cxnSp macro="">
      <xdr:nvCxnSpPr>
        <xdr:cNvPr id="369" name="直線コネクタ 368"/>
        <xdr:cNvCxnSpPr/>
      </xdr:nvCxnSpPr>
      <xdr:spPr>
        <a:xfrm>
          <a:off x="2908300" y="17516475"/>
          <a:ext cx="889000" cy="4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55263</xdr:rowOff>
    </xdr:from>
    <xdr:ext cx="405111" cy="259045"/>
    <xdr:sp macro="" textlink="">
      <xdr:nvSpPr>
        <xdr:cNvPr id="370" name="n_1aveValue【港湾・漁港】&#10;有形固定資産減価償却率"/>
        <xdr:cNvSpPr txBox="1"/>
      </xdr:nvSpPr>
      <xdr:spPr>
        <a:xfrm>
          <a:off x="3582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120032</xdr:rowOff>
    </xdr:from>
    <xdr:ext cx="405111" cy="259045"/>
    <xdr:sp macro="" textlink="">
      <xdr:nvSpPr>
        <xdr:cNvPr id="371" name="n_2aveValue【港湾・漁港】&#10;有形固定資産減価償却率"/>
        <xdr:cNvSpPr txBox="1"/>
      </xdr:nvSpPr>
      <xdr:spPr>
        <a:xfrm>
          <a:off x="270574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23513</xdr:rowOff>
    </xdr:from>
    <xdr:ext cx="405111" cy="259045"/>
    <xdr:sp macro="" textlink="">
      <xdr:nvSpPr>
        <xdr:cNvPr id="372" name="n_3aveValue【港湾・漁港】&#10;有形固定資産減価償却率"/>
        <xdr:cNvSpPr txBox="1"/>
      </xdr:nvSpPr>
      <xdr:spPr>
        <a:xfrm>
          <a:off x="1816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166388</xdr:rowOff>
    </xdr:from>
    <xdr:ext cx="405111" cy="259045"/>
    <xdr:sp macro="" textlink="">
      <xdr:nvSpPr>
        <xdr:cNvPr id="373" name="n_1mainValue【港湾・漁港】&#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95902</xdr:rowOff>
    </xdr:from>
    <xdr:ext cx="405111" cy="259045"/>
    <xdr:sp macro="" textlink="">
      <xdr:nvSpPr>
        <xdr:cNvPr id="374" name="n_2mainValue【港湾・漁港】&#10;有形固定資産減価償却率"/>
        <xdr:cNvSpPr txBox="1"/>
      </xdr:nvSpPr>
      <xdr:spPr>
        <a:xfrm>
          <a:off x="270574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5" name="直線コネクタ 38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6" name="テキスト ボックス 38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7" name="直線コネクタ 38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8" name="テキスト ボックス 38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9" name="直線コネクタ 38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0" name="テキスト ボックス 38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1" name="直線コネクタ 39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2" name="テキスト ボックス 39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4" name="テキスト ボックス 39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43399</xdr:rowOff>
    </xdr:from>
    <xdr:to>
      <xdr:col>54</xdr:col>
      <xdr:colOff>189865</xdr:colOff>
      <xdr:row>108</xdr:row>
      <xdr:rowOff>76033</xdr:rowOff>
    </xdr:to>
    <xdr:cxnSp macro="">
      <xdr:nvCxnSpPr>
        <xdr:cNvPr id="396" name="直線コネクタ 395"/>
        <xdr:cNvCxnSpPr/>
      </xdr:nvCxnSpPr>
      <xdr:spPr>
        <a:xfrm flipV="1">
          <a:off x="10476865" y="17359849"/>
          <a:ext cx="0" cy="123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397"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398" name="直線コネクタ 397"/>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161526</xdr:rowOff>
    </xdr:from>
    <xdr:ext cx="599010" cy="259045"/>
    <xdr:sp macro="" textlink="">
      <xdr:nvSpPr>
        <xdr:cNvPr id="399" name="【港湾・漁港】&#10;一人当たり有形固定資産（償却資産）額最大値テキスト"/>
        <xdr:cNvSpPr txBox="1"/>
      </xdr:nvSpPr>
      <xdr:spPr>
        <a:xfrm>
          <a:off x="10515600" y="1713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43399</xdr:rowOff>
    </xdr:from>
    <xdr:to>
      <xdr:col>55</xdr:col>
      <xdr:colOff>88900</xdr:colOff>
      <xdr:row>101</xdr:row>
      <xdr:rowOff>43399</xdr:rowOff>
    </xdr:to>
    <xdr:cxnSp macro="">
      <xdr:nvCxnSpPr>
        <xdr:cNvPr id="400" name="直線コネクタ 399"/>
        <xdr:cNvCxnSpPr/>
      </xdr:nvCxnSpPr>
      <xdr:spPr>
        <a:xfrm>
          <a:off x="10388600" y="173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78901</xdr:rowOff>
    </xdr:from>
    <xdr:ext cx="534377" cy="259045"/>
    <xdr:sp macro="" textlink="">
      <xdr:nvSpPr>
        <xdr:cNvPr id="401" name="【港湾・漁港】&#10;一人当たり有形固定資産（償却資産）額平均値テキスト"/>
        <xdr:cNvSpPr txBox="1"/>
      </xdr:nvSpPr>
      <xdr:spPr>
        <a:xfrm>
          <a:off x="10515600" y="1842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100474</xdr:rowOff>
    </xdr:from>
    <xdr:to>
      <xdr:col>55</xdr:col>
      <xdr:colOff>50800</xdr:colOff>
      <xdr:row>108</xdr:row>
      <xdr:rowOff>30624</xdr:rowOff>
    </xdr:to>
    <xdr:sp macro="" textlink="">
      <xdr:nvSpPr>
        <xdr:cNvPr id="402" name="フローチャート: 判断 401"/>
        <xdr:cNvSpPr/>
      </xdr:nvSpPr>
      <xdr:spPr>
        <a:xfrm>
          <a:off x="104267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103192</xdr:rowOff>
    </xdr:from>
    <xdr:to>
      <xdr:col>50</xdr:col>
      <xdr:colOff>165100</xdr:colOff>
      <xdr:row>108</xdr:row>
      <xdr:rowOff>33342</xdr:rowOff>
    </xdr:to>
    <xdr:sp macro="" textlink="">
      <xdr:nvSpPr>
        <xdr:cNvPr id="403" name="フローチャート: 判断 402"/>
        <xdr:cNvSpPr/>
      </xdr:nvSpPr>
      <xdr:spPr>
        <a:xfrm>
          <a:off x="9588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135268</xdr:rowOff>
    </xdr:from>
    <xdr:to>
      <xdr:col>46</xdr:col>
      <xdr:colOff>38100</xdr:colOff>
      <xdr:row>107</xdr:row>
      <xdr:rowOff>65418</xdr:rowOff>
    </xdr:to>
    <xdr:sp macro="" textlink="">
      <xdr:nvSpPr>
        <xdr:cNvPr id="404" name="フローチャート: 判断 403"/>
        <xdr:cNvSpPr/>
      </xdr:nvSpPr>
      <xdr:spPr>
        <a:xfrm>
          <a:off x="8699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39233</xdr:rowOff>
    </xdr:from>
    <xdr:to>
      <xdr:col>41</xdr:col>
      <xdr:colOff>101600</xdr:colOff>
      <xdr:row>107</xdr:row>
      <xdr:rowOff>140833</xdr:rowOff>
    </xdr:to>
    <xdr:sp macro="" textlink="">
      <xdr:nvSpPr>
        <xdr:cNvPr id="405" name="フローチャート: 判断 404"/>
        <xdr:cNvSpPr/>
      </xdr:nvSpPr>
      <xdr:spPr>
        <a:xfrm>
          <a:off x="7810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54008</xdr:rowOff>
    </xdr:from>
    <xdr:to>
      <xdr:col>55</xdr:col>
      <xdr:colOff>50800</xdr:colOff>
      <xdr:row>107</xdr:row>
      <xdr:rowOff>155608</xdr:rowOff>
    </xdr:to>
    <xdr:sp macro="" textlink="">
      <xdr:nvSpPr>
        <xdr:cNvPr id="411" name="楕円 410"/>
        <xdr:cNvSpPr/>
      </xdr:nvSpPr>
      <xdr:spPr>
        <a:xfrm>
          <a:off x="10426700" y="1839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76885</xdr:rowOff>
    </xdr:from>
    <xdr:ext cx="534377" cy="259045"/>
    <xdr:sp macro="" textlink="">
      <xdr:nvSpPr>
        <xdr:cNvPr id="412" name="【港湾・漁港】&#10;一人当たり有形固定資産（償却資産）額該当値テキスト"/>
        <xdr:cNvSpPr txBox="1"/>
      </xdr:nvSpPr>
      <xdr:spPr>
        <a:xfrm>
          <a:off x="10515600" y="1825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58245</xdr:rowOff>
    </xdr:from>
    <xdr:to>
      <xdr:col>50</xdr:col>
      <xdr:colOff>165100</xdr:colOff>
      <xdr:row>107</xdr:row>
      <xdr:rowOff>159845</xdr:rowOff>
    </xdr:to>
    <xdr:sp macro="" textlink="">
      <xdr:nvSpPr>
        <xdr:cNvPr id="413" name="楕円 412"/>
        <xdr:cNvSpPr/>
      </xdr:nvSpPr>
      <xdr:spPr>
        <a:xfrm>
          <a:off x="9588500" y="18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104808</xdr:rowOff>
    </xdr:from>
    <xdr:to>
      <xdr:col>55</xdr:col>
      <xdr:colOff>0</xdr:colOff>
      <xdr:row>107</xdr:row>
      <xdr:rowOff>109045</xdr:rowOff>
    </xdr:to>
    <xdr:cxnSp macro="">
      <xdr:nvCxnSpPr>
        <xdr:cNvPr id="414" name="直線コネクタ 413"/>
        <xdr:cNvCxnSpPr/>
      </xdr:nvCxnSpPr>
      <xdr:spPr>
        <a:xfrm flipV="1">
          <a:off x="9639300" y="18449958"/>
          <a:ext cx="8382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99481</xdr:rowOff>
    </xdr:from>
    <xdr:to>
      <xdr:col>46</xdr:col>
      <xdr:colOff>38100</xdr:colOff>
      <xdr:row>108</xdr:row>
      <xdr:rowOff>29631</xdr:rowOff>
    </xdr:to>
    <xdr:sp macro="" textlink="">
      <xdr:nvSpPr>
        <xdr:cNvPr id="415" name="楕円 414"/>
        <xdr:cNvSpPr/>
      </xdr:nvSpPr>
      <xdr:spPr>
        <a:xfrm>
          <a:off x="8699500" y="184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109045</xdr:rowOff>
    </xdr:from>
    <xdr:to>
      <xdr:col>50</xdr:col>
      <xdr:colOff>114300</xdr:colOff>
      <xdr:row>107</xdr:row>
      <xdr:rowOff>150281</xdr:rowOff>
    </xdr:to>
    <xdr:cxnSp macro="">
      <xdr:nvCxnSpPr>
        <xdr:cNvPr id="416" name="直線コネクタ 415"/>
        <xdr:cNvCxnSpPr/>
      </xdr:nvCxnSpPr>
      <xdr:spPr>
        <a:xfrm flipV="1">
          <a:off x="8750300" y="18454195"/>
          <a:ext cx="889000" cy="4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24469</xdr:rowOff>
    </xdr:from>
    <xdr:ext cx="534377" cy="259045"/>
    <xdr:sp macro="" textlink="">
      <xdr:nvSpPr>
        <xdr:cNvPr id="417" name="n_1aveValue【港湾・漁港】&#10;一人当たり有形固定資産（償却資産）額"/>
        <xdr:cNvSpPr txBox="1"/>
      </xdr:nvSpPr>
      <xdr:spPr>
        <a:xfrm>
          <a:off x="93594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81945</xdr:rowOff>
    </xdr:from>
    <xdr:ext cx="599010" cy="259045"/>
    <xdr:sp macro="" textlink="">
      <xdr:nvSpPr>
        <xdr:cNvPr id="418" name="n_2aveValue【港湾・漁港】&#10;一人当たり有形固定資産（償却資産）額"/>
        <xdr:cNvSpPr txBox="1"/>
      </xdr:nvSpPr>
      <xdr:spPr>
        <a:xfrm>
          <a:off x="8450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157360</xdr:rowOff>
    </xdr:from>
    <xdr:ext cx="534377" cy="259045"/>
    <xdr:sp macro="" textlink="">
      <xdr:nvSpPr>
        <xdr:cNvPr id="419" name="n_3aveValue【港湾・漁港】&#10;一人当たり有形固定資産（償却資産）額"/>
        <xdr:cNvSpPr txBox="1"/>
      </xdr:nvSpPr>
      <xdr:spPr>
        <a:xfrm>
          <a:off x="7594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4922</xdr:rowOff>
    </xdr:from>
    <xdr:ext cx="534377" cy="259045"/>
    <xdr:sp macro="" textlink="">
      <xdr:nvSpPr>
        <xdr:cNvPr id="420" name="n_1mainValue【港湾・漁港】&#10;一人当たり有形固定資産（償却資産）額"/>
        <xdr:cNvSpPr txBox="1"/>
      </xdr:nvSpPr>
      <xdr:spPr>
        <a:xfrm>
          <a:off x="9359411" y="181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20758</xdr:rowOff>
    </xdr:from>
    <xdr:ext cx="534377" cy="259045"/>
    <xdr:sp macro="" textlink="">
      <xdr:nvSpPr>
        <xdr:cNvPr id="421" name="n_2mainValue【港湾・漁港】&#10;一人当たり有形固定資産（償却資産）額"/>
        <xdr:cNvSpPr txBox="1"/>
      </xdr:nvSpPr>
      <xdr:spPr>
        <a:xfrm>
          <a:off x="8483111" y="1853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2" name="テキスト ボックス 4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33" name="直線コネクタ 43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34" name="テキスト ボックス 43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35" name="直線コネクタ 43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36" name="テキスト ボックス 43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37" name="直線コネクタ 43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38" name="テキスト ボックス 43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39" name="直線コネクタ 43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40" name="テキスト ボックス 43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1" name="直線コネクタ 4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2" name="テキスト ボックス 4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39</xdr:row>
      <xdr:rowOff>126492</xdr:rowOff>
    </xdr:to>
    <xdr:cxnSp macro="">
      <xdr:nvCxnSpPr>
        <xdr:cNvPr id="444" name="直線コネクタ 443"/>
        <xdr:cNvCxnSpPr/>
      </xdr:nvCxnSpPr>
      <xdr:spPr>
        <a:xfrm flipV="1">
          <a:off x="16318864" y="565404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130319</xdr:rowOff>
    </xdr:from>
    <xdr:ext cx="405111" cy="259045"/>
    <xdr:sp macro="" textlink="">
      <xdr:nvSpPr>
        <xdr:cNvPr id="445" name="【認定こども園・幼稚園・保育所】&#10;有形固定資産減価償却率最小値テキスト"/>
        <xdr:cNvSpPr txBox="1"/>
      </xdr:nvSpPr>
      <xdr:spPr>
        <a:xfrm>
          <a:off x="16357600" y="681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126492</xdr:rowOff>
    </xdr:from>
    <xdr:to>
      <xdr:col>86</xdr:col>
      <xdr:colOff>25400</xdr:colOff>
      <xdr:row>39</xdr:row>
      <xdr:rowOff>126492</xdr:rowOff>
    </xdr:to>
    <xdr:cxnSp macro="">
      <xdr:nvCxnSpPr>
        <xdr:cNvPr id="446" name="直線コネクタ 445"/>
        <xdr:cNvCxnSpPr/>
      </xdr:nvCxnSpPr>
      <xdr:spPr>
        <a:xfrm>
          <a:off x="16230600" y="6813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47"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48" name="直線コネクタ 447"/>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168419</xdr:rowOff>
    </xdr:from>
    <xdr:ext cx="405111" cy="259045"/>
    <xdr:sp macro="" textlink="">
      <xdr:nvSpPr>
        <xdr:cNvPr id="449" name="【認定こども園・幼稚園・保育所】&#10;有形固定資産減価償却率平均値テキスト"/>
        <xdr:cNvSpPr txBox="1"/>
      </xdr:nvSpPr>
      <xdr:spPr>
        <a:xfrm>
          <a:off x="16357600" y="634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18542</xdr:rowOff>
    </xdr:from>
    <xdr:to>
      <xdr:col>85</xdr:col>
      <xdr:colOff>177800</xdr:colOff>
      <xdr:row>37</xdr:row>
      <xdr:rowOff>120142</xdr:rowOff>
    </xdr:to>
    <xdr:sp macro="" textlink="">
      <xdr:nvSpPr>
        <xdr:cNvPr id="450" name="フローチャート: 判断 449"/>
        <xdr:cNvSpPr/>
      </xdr:nvSpPr>
      <xdr:spPr>
        <a:xfrm>
          <a:off x="162687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51" name="フローチャート: 判断 450"/>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89408</xdr:rowOff>
    </xdr:from>
    <xdr:to>
      <xdr:col>76</xdr:col>
      <xdr:colOff>165100</xdr:colOff>
      <xdr:row>38</xdr:row>
      <xdr:rowOff>19558</xdr:rowOff>
    </xdr:to>
    <xdr:sp macro="" textlink="">
      <xdr:nvSpPr>
        <xdr:cNvPr id="452" name="フローチャート: 判断 451"/>
        <xdr:cNvSpPr/>
      </xdr:nvSpPr>
      <xdr:spPr>
        <a:xfrm>
          <a:off x="14541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84836</xdr:rowOff>
    </xdr:from>
    <xdr:to>
      <xdr:col>72</xdr:col>
      <xdr:colOff>38100</xdr:colOff>
      <xdr:row>38</xdr:row>
      <xdr:rowOff>14986</xdr:rowOff>
    </xdr:to>
    <xdr:sp macro="" textlink="">
      <xdr:nvSpPr>
        <xdr:cNvPr id="453" name="フローチャート: 判断 452"/>
        <xdr:cNvSpPr/>
      </xdr:nvSpPr>
      <xdr:spPr>
        <a:xfrm>
          <a:off x="13652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4" name="テキスト ボックス 4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5" name="テキスト ボックス 4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6" name="テキスト ボックス 4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7" name="テキスト ボックス 4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8" name="テキスト ボックス 4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459" name="楕円 458"/>
        <xdr:cNvSpPr/>
      </xdr:nvSpPr>
      <xdr:spPr>
        <a:xfrm>
          <a:off x="16268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158005</xdr:rowOff>
    </xdr:from>
    <xdr:ext cx="405111" cy="259045"/>
    <xdr:sp macro="" textlink="">
      <xdr:nvSpPr>
        <xdr:cNvPr id="460" name="【認定こども園・幼稚園・保育所】&#10;有形固定資産減価償却率該当値テキスト"/>
        <xdr:cNvSpPr txBox="1"/>
      </xdr:nvSpPr>
      <xdr:spPr>
        <a:xfrm>
          <a:off x="16357600" y="615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27686</xdr:rowOff>
    </xdr:from>
    <xdr:to>
      <xdr:col>81</xdr:col>
      <xdr:colOff>101600</xdr:colOff>
      <xdr:row>37</xdr:row>
      <xdr:rowOff>129286</xdr:rowOff>
    </xdr:to>
    <xdr:sp macro="" textlink="">
      <xdr:nvSpPr>
        <xdr:cNvPr id="461" name="楕円 460"/>
        <xdr:cNvSpPr/>
      </xdr:nvSpPr>
      <xdr:spPr>
        <a:xfrm>
          <a:off x="15430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xdr:rowOff>
    </xdr:from>
    <xdr:to>
      <xdr:col>85</xdr:col>
      <xdr:colOff>127000</xdr:colOff>
      <xdr:row>37</xdr:row>
      <xdr:rowOff>78486</xdr:rowOff>
    </xdr:to>
    <xdr:cxnSp macro="">
      <xdr:nvCxnSpPr>
        <xdr:cNvPr id="462" name="直線コネクタ 461"/>
        <xdr:cNvCxnSpPr/>
      </xdr:nvCxnSpPr>
      <xdr:spPr>
        <a:xfrm flipV="1">
          <a:off x="15481300" y="63581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463" name="楕円 462"/>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78486</xdr:rowOff>
    </xdr:from>
    <xdr:to>
      <xdr:col>81</xdr:col>
      <xdr:colOff>50800</xdr:colOff>
      <xdr:row>40</xdr:row>
      <xdr:rowOff>99060</xdr:rowOff>
    </xdr:to>
    <xdr:cxnSp macro="">
      <xdr:nvCxnSpPr>
        <xdr:cNvPr id="464" name="直線コネクタ 463"/>
        <xdr:cNvCxnSpPr/>
      </xdr:nvCxnSpPr>
      <xdr:spPr>
        <a:xfrm flipV="1">
          <a:off x="14592300" y="6422136"/>
          <a:ext cx="889000" cy="5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65"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36085</xdr:rowOff>
    </xdr:from>
    <xdr:ext cx="405111" cy="259045"/>
    <xdr:sp macro="" textlink="">
      <xdr:nvSpPr>
        <xdr:cNvPr id="466" name="n_2aveValue【認定こども園・幼稚園・保育所】&#10;有形固定資産減価償却率"/>
        <xdr:cNvSpPr txBox="1"/>
      </xdr:nvSpPr>
      <xdr:spPr>
        <a:xfrm>
          <a:off x="14389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31513</xdr:rowOff>
    </xdr:from>
    <xdr:ext cx="405111" cy="259045"/>
    <xdr:sp macro="" textlink="">
      <xdr:nvSpPr>
        <xdr:cNvPr id="467" name="n_3aveValue【認定こども園・幼稚園・保育所】&#10;有形固定資産減価償却率"/>
        <xdr:cNvSpPr txBox="1"/>
      </xdr:nvSpPr>
      <xdr:spPr>
        <a:xfrm>
          <a:off x="13500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145813</xdr:rowOff>
    </xdr:from>
    <xdr:ext cx="405111" cy="259045"/>
    <xdr:sp macro="" textlink="">
      <xdr:nvSpPr>
        <xdr:cNvPr id="468" name="n_1mainValue【認定こども園・幼稚園・保育所】&#10;有形固定資産減価償却率"/>
        <xdr:cNvSpPr txBox="1"/>
      </xdr:nvSpPr>
      <xdr:spPr>
        <a:xfrm>
          <a:off x="15266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469" name="n_2mainValue【認定こども園・幼稚園・保育所】&#10;有形固定資産減価償却率"/>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0" name="直線コネクタ 47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81" name="テキスト ボックス 48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2" name="直線コネクタ 48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3" name="テキスト ボックス 48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4" name="直線コネクタ 48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5" name="テキスト ボックス 48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6" name="直線コネクタ 48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7" name="テキスト ボックス 48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8" name="直線コネクタ 48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9" name="テキスト ボックス 48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0" name="直線コネクタ 4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1" name="テキスト ボックス 49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93" name="直線コネクタ 492"/>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94"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95" name="直線コネクタ 494"/>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96"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97" name="直線コネクタ 496"/>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98" name="【認定こども園・幼稚園・保育所】&#10;一人当たり面積平均値テキスト"/>
        <xdr:cNvSpPr txBox="1"/>
      </xdr:nvSpPr>
      <xdr:spPr>
        <a:xfrm>
          <a:off x="22199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99" name="フローチャート: 判断 498"/>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00" name="フローチャート: 判断 499"/>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01" name="フローチャート: 判断 500"/>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02" name="フローチャート: 判断 501"/>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3" name="テキスト ボックス 5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4" name="テキスト ボックス 5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5" name="テキスト ボックス 5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6" name="テキスト ボックス 5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7" name="テキスト ボックス 5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78740</xdr:rowOff>
    </xdr:from>
    <xdr:to>
      <xdr:col>116</xdr:col>
      <xdr:colOff>114300</xdr:colOff>
      <xdr:row>42</xdr:row>
      <xdr:rowOff>8890</xdr:rowOff>
    </xdr:to>
    <xdr:sp macro="" textlink="">
      <xdr:nvSpPr>
        <xdr:cNvPr id="508" name="楕円 507"/>
        <xdr:cNvSpPr/>
      </xdr:nvSpPr>
      <xdr:spPr>
        <a:xfrm>
          <a:off x="22110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165117</xdr:rowOff>
    </xdr:from>
    <xdr:ext cx="469744" cy="259045"/>
    <xdr:sp macro="" textlink="">
      <xdr:nvSpPr>
        <xdr:cNvPr id="509" name="【認定こども園・幼稚園・保育所】&#10;一人当たり面積該当値テキスト"/>
        <xdr:cNvSpPr txBox="1"/>
      </xdr:nvSpPr>
      <xdr:spPr>
        <a:xfrm>
          <a:off x="22199600"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78740</xdr:rowOff>
    </xdr:from>
    <xdr:to>
      <xdr:col>112</xdr:col>
      <xdr:colOff>38100</xdr:colOff>
      <xdr:row>42</xdr:row>
      <xdr:rowOff>8890</xdr:rowOff>
    </xdr:to>
    <xdr:sp macro="" textlink="">
      <xdr:nvSpPr>
        <xdr:cNvPr id="510" name="楕円 509"/>
        <xdr:cNvSpPr/>
      </xdr:nvSpPr>
      <xdr:spPr>
        <a:xfrm>
          <a:off x="21272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129540</xdr:rowOff>
    </xdr:from>
    <xdr:to>
      <xdr:col>116</xdr:col>
      <xdr:colOff>63500</xdr:colOff>
      <xdr:row>41</xdr:row>
      <xdr:rowOff>129540</xdr:rowOff>
    </xdr:to>
    <xdr:cxnSp macro="">
      <xdr:nvCxnSpPr>
        <xdr:cNvPr id="511" name="直線コネクタ 510"/>
        <xdr:cNvCxnSpPr/>
      </xdr:nvCxnSpPr>
      <xdr:spPr>
        <a:xfrm>
          <a:off x="21323300" y="715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82550</xdr:rowOff>
    </xdr:from>
    <xdr:to>
      <xdr:col>107</xdr:col>
      <xdr:colOff>101600</xdr:colOff>
      <xdr:row>42</xdr:row>
      <xdr:rowOff>12700</xdr:rowOff>
    </xdr:to>
    <xdr:sp macro="" textlink="">
      <xdr:nvSpPr>
        <xdr:cNvPr id="512" name="楕円 511"/>
        <xdr:cNvSpPr/>
      </xdr:nvSpPr>
      <xdr:spPr>
        <a:xfrm>
          <a:off x="20383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129540</xdr:rowOff>
    </xdr:from>
    <xdr:to>
      <xdr:col>111</xdr:col>
      <xdr:colOff>177800</xdr:colOff>
      <xdr:row>41</xdr:row>
      <xdr:rowOff>133350</xdr:rowOff>
    </xdr:to>
    <xdr:cxnSp macro="">
      <xdr:nvCxnSpPr>
        <xdr:cNvPr id="513" name="直線コネクタ 512"/>
        <xdr:cNvCxnSpPr/>
      </xdr:nvCxnSpPr>
      <xdr:spPr>
        <a:xfrm flipV="1">
          <a:off x="20434300" y="715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14"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15"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16"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xdr:rowOff>
    </xdr:from>
    <xdr:ext cx="469744" cy="259045"/>
    <xdr:sp macro="" textlink="">
      <xdr:nvSpPr>
        <xdr:cNvPr id="517" name="n_1mainValue【認定こども園・幼稚園・保育所】&#10;一人当たり面積"/>
        <xdr:cNvSpPr txBox="1"/>
      </xdr:nvSpPr>
      <xdr:spPr>
        <a:xfrm>
          <a:off x="210757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3827</xdr:rowOff>
    </xdr:from>
    <xdr:ext cx="469744" cy="259045"/>
    <xdr:sp macro="" textlink="">
      <xdr:nvSpPr>
        <xdr:cNvPr id="518" name="n_2mainValue【認定こども園・幼稚園・保育所】&#10;一人当たり面積"/>
        <xdr:cNvSpPr txBox="1"/>
      </xdr:nvSpPr>
      <xdr:spPr>
        <a:xfrm>
          <a:off x="20199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9" name="正方形/長方形 5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0" name="正方形/長方形 5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1" name="正方形/長方形 5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2" name="正方形/長方形 5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3" name="正方形/長方形 5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4" name="正方形/長方形 5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5" name="正方形/長方形 5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正方形/長方形 5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7" name="テキスト ボックス 5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8" name="直線コネクタ 5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9" name="テキスト ボックス 5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30" name="直線コネクタ 529"/>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31" name="テキスト ボックス 530"/>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32" name="直線コネクタ 53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33" name="テキスト ボックス 53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34" name="直線コネクタ 533"/>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35" name="テキスト ボックス 534"/>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6" name="直線コネクタ 5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7" name="テキスト ボックス 5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38" name="直線コネクタ 537"/>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39" name="テキスト ボックス 538"/>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40" name="直線コネクタ 53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41" name="テキスト ボックス 54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42" name="直線コネクタ 541"/>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43" name="テキスト ボックス 542"/>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xdr:rowOff>
    </xdr:from>
    <xdr:to>
      <xdr:col>85</xdr:col>
      <xdr:colOff>126364</xdr:colOff>
      <xdr:row>63</xdr:row>
      <xdr:rowOff>122872</xdr:rowOff>
    </xdr:to>
    <xdr:cxnSp macro="">
      <xdr:nvCxnSpPr>
        <xdr:cNvPr id="547" name="直線コネクタ 546"/>
        <xdr:cNvCxnSpPr/>
      </xdr:nvCxnSpPr>
      <xdr:spPr>
        <a:xfrm flipV="1">
          <a:off x="16318864" y="9609772"/>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126699</xdr:rowOff>
    </xdr:from>
    <xdr:ext cx="405111" cy="259045"/>
    <xdr:sp macro="" textlink="">
      <xdr:nvSpPr>
        <xdr:cNvPr id="548" name="【学校施設】&#10;有形固定資産減価償却率最小値テキスト"/>
        <xdr:cNvSpPr txBox="1"/>
      </xdr:nvSpPr>
      <xdr:spPr>
        <a:xfrm>
          <a:off x="16357600" y="10928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122872</xdr:rowOff>
    </xdr:from>
    <xdr:to>
      <xdr:col>86</xdr:col>
      <xdr:colOff>25400</xdr:colOff>
      <xdr:row>63</xdr:row>
      <xdr:rowOff>122872</xdr:rowOff>
    </xdr:to>
    <xdr:cxnSp macro="">
      <xdr:nvCxnSpPr>
        <xdr:cNvPr id="549" name="直線コネクタ 548"/>
        <xdr:cNvCxnSpPr/>
      </xdr:nvCxnSpPr>
      <xdr:spPr>
        <a:xfrm>
          <a:off x="16230600" y="1092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126699</xdr:rowOff>
    </xdr:from>
    <xdr:ext cx="405111" cy="259045"/>
    <xdr:sp macro="" textlink="">
      <xdr:nvSpPr>
        <xdr:cNvPr id="550" name="【学校施設】&#10;有形固定資産減価償却率最大値テキスト"/>
        <xdr:cNvSpPr txBox="1"/>
      </xdr:nvSpPr>
      <xdr:spPr>
        <a:xfrm>
          <a:off x="16357600" y="938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xdr:rowOff>
    </xdr:from>
    <xdr:to>
      <xdr:col>86</xdr:col>
      <xdr:colOff>25400</xdr:colOff>
      <xdr:row>56</xdr:row>
      <xdr:rowOff>8572</xdr:rowOff>
    </xdr:to>
    <xdr:cxnSp macro="">
      <xdr:nvCxnSpPr>
        <xdr:cNvPr id="551" name="直線コネクタ 550"/>
        <xdr:cNvCxnSpPr/>
      </xdr:nvCxnSpPr>
      <xdr:spPr>
        <a:xfrm>
          <a:off x="16230600" y="960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9224</xdr:rowOff>
    </xdr:from>
    <xdr:ext cx="405111" cy="259045"/>
    <xdr:sp macro="" textlink="">
      <xdr:nvSpPr>
        <xdr:cNvPr id="552" name="【学校施設】&#10;有形固定資産減価償却率平均値テキスト"/>
        <xdr:cNvSpPr txBox="1"/>
      </xdr:nvSpPr>
      <xdr:spPr>
        <a:xfrm>
          <a:off x="16357600" y="9953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157797</xdr:rowOff>
    </xdr:from>
    <xdr:to>
      <xdr:col>85</xdr:col>
      <xdr:colOff>177800</xdr:colOff>
      <xdr:row>59</xdr:row>
      <xdr:rowOff>87947</xdr:rowOff>
    </xdr:to>
    <xdr:sp macro="" textlink="">
      <xdr:nvSpPr>
        <xdr:cNvPr id="553" name="フローチャート: 判断 552"/>
        <xdr:cNvSpPr/>
      </xdr:nvSpPr>
      <xdr:spPr>
        <a:xfrm>
          <a:off x="16268700" y="1010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xdr:rowOff>
    </xdr:from>
    <xdr:to>
      <xdr:col>81</xdr:col>
      <xdr:colOff>101600</xdr:colOff>
      <xdr:row>59</xdr:row>
      <xdr:rowOff>110807</xdr:rowOff>
    </xdr:to>
    <xdr:sp macro="" textlink="">
      <xdr:nvSpPr>
        <xdr:cNvPr id="554" name="フローチャート: 判断 553"/>
        <xdr:cNvSpPr/>
      </xdr:nvSpPr>
      <xdr:spPr>
        <a:xfrm>
          <a:off x="15430500" y="101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60643</xdr:rowOff>
    </xdr:from>
    <xdr:to>
      <xdr:col>76</xdr:col>
      <xdr:colOff>165100</xdr:colOff>
      <xdr:row>59</xdr:row>
      <xdr:rowOff>162243</xdr:rowOff>
    </xdr:to>
    <xdr:sp macro="" textlink="">
      <xdr:nvSpPr>
        <xdr:cNvPr id="555" name="フローチャート: 判断 554"/>
        <xdr:cNvSpPr/>
      </xdr:nvSpPr>
      <xdr:spPr>
        <a:xfrm>
          <a:off x="14541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6" name="フローチャート: 判断 555"/>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129222</xdr:rowOff>
    </xdr:from>
    <xdr:to>
      <xdr:col>85</xdr:col>
      <xdr:colOff>177800</xdr:colOff>
      <xdr:row>61</xdr:row>
      <xdr:rowOff>59372</xdr:rowOff>
    </xdr:to>
    <xdr:sp macro="" textlink="">
      <xdr:nvSpPr>
        <xdr:cNvPr id="562" name="楕円 561"/>
        <xdr:cNvSpPr/>
      </xdr:nvSpPr>
      <xdr:spPr>
        <a:xfrm>
          <a:off x="16268700" y="10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107649</xdr:rowOff>
    </xdr:from>
    <xdr:ext cx="405111" cy="259045"/>
    <xdr:sp macro="" textlink="">
      <xdr:nvSpPr>
        <xdr:cNvPr id="563" name="【学校施設】&#10;有形固定資産減価償却率該当値テキスト"/>
        <xdr:cNvSpPr txBox="1"/>
      </xdr:nvSpPr>
      <xdr:spPr>
        <a:xfrm>
          <a:off x="16357600" y="1039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83503</xdr:rowOff>
    </xdr:from>
    <xdr:to>
      <xdr:col>81</xdr:col>
      <xdr:colOff>101600</xdr:colOff>
      <xdr:row>61</xdr:row>
      <xdr:rowOff>13653</xdr:rowOff>
    </xdr:to>
    <xdr:sp macro="" textlink="">
      <xdr:nvSpPr>
        <xdr:cNvPr id="564" name="楕円 563"/>
        <xdr:cNvSpPr/>
      </xdr:nvSpPr>
      <xdr:spPr>
        <a:xfrm>
          <a:off x="15430500" y="103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134303</xdr:rowOff>
    </xdr:from>
    <xdr:to>
      <xdr:col>85</xdr:col>
      <xdr:colOff>127000</xdr:colOff>
      <xdr:row>61</xdr:row>
      <xdr:rowOff>8572</xdr:rowOff>
    </xdr:to>
    <xdr:cxnSp macro="">
      <xdr:nvCxnSpPr>
        <xdr:cNvPr id="565" name="直線コネクタ 564"/>
        <xdr:cNvCxnSpPr/>
      </xdr:nvCxnSpPr>
      <xdr:spPr>
        <a:xfrm>
          <a:off x="15481300" y="1042130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635</xdr:rowOff>
    </xdr:from>
    <xdr:to>
      <xdr:col>76</xdr:col>
      <xdr:colOff>165100</xdr:colOff>
      <xdr:row>64</xdr:row>
      <xdr:rowOff>102235</xdr:rowOff>
    </xdr:to>
    <xdr:sp macro="" textlink="">
      <xdr:nvSpPr>
        <xdr:cNvPr id="566" name="楕円 565"/>
        <xdr:cNvSpPr/>
      </xdr:nvSpPr>
      <xdr:spPr>
        <a:xfrm>
          <a:off x="14541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134303</xdr:rowOff>
    </xdr:from>
    <xdr:to>
      <xdr:col>81</xdr:col>
      <xdr:colOff>50800</xdr:colOff>
      <xdr:row>64</xdr:row>
      <xdr:rowOff>51435</xdr:rowOff>
    </xdr:to>
    <xdr:cxnSp macro="">
      <xdr:nvCxnSpPr>
        <xdr:cNvPr id="567" name="直線コネクタ 566"/>
        <xdr:cNvCxnSpPr/>
      </xdr:nvCxnSpPr>
      <xdr:spPr>
        <a:xfrm flipV="1">
          <a:off x="14592300" y="10421303"/>
          <a:ext cx="889000" cy="60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127334</xdr:rowOff>
    </xdr:from>
    <xdr:ext cx="405111" cy="259045"/>
    <xdr:sp macro="" textlink="">
      <xdr:nvSpPr>
        <xdr:cNvPr id="568" name="n_1aveValue【学校施設】&#10;有形固定資産減価償却率"/>
        <xdr:cNvSpPr txBox="1"/>
      </xdr:nvSpPr>
      <xdr:spPr>
        <a:xfrm>
          <a:off x="15266044" y="989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7320</xdr:rowOff>
    </xdr:from>
    <xdr:ext cx="405111" cy="259045"/>
    <xdr:sp macro="" textlink="">
      <xdr:nvSpPr>
        <xdr:cNvPr id="569" name="n_2aveValue【学校施設】&#10;有形固定資産減価償却率"/>
        <xdr:cNvSpPr txBox="1"/>
      </xdr:nvSpPr>
      <xdr:spPr>
        <a:xfrm>
          <a:off x="143897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70"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4780</xdr:rowOff>
    </xdr:from>
    <xdr:ext cx="405111" cy="259045"/>
    <xdr:sp macro="" textlink="">
      <xdr:nvSpPr>
        <xdr:cNvPr id="571" name="n_1mainValue【学校施設】&#10;有形固定資産減価償却率"/>
        <xdr:cNvSpPr txBox="1"/>
      </xdr:nvSpPr>
      <xdr:spPr>
        <a:xfrm>
          <a:off x="15266044" y="10463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93362</xdr:rowOff>
    </xdr:from>
    <xdr:ext cx="405111" cy="259045"/>
    <xdr:sp macro="" textlink="">
      <xdr:nvSpPr>
        <xdr:cNvPr id="572" name="n_2mainValue【学校施設】&#10;有形固定資産減価償却率"/>
        <xdr:cNvSpPr txBox="1"/>
      </xdr:nvSpPr>
      <xdr:spPr>
        <a:xfrm>
          <a:off x="14389744"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3" name="テキスト ボックス 5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4" name="直線コネクタ 5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5" name="テキスト ボックス 5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6" name="直線コネクタ 5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7" name="テキスト ボックス 5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8" name="直線コネクタ 5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9" name="テキスト ボックス 5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0" name="直線コネクタ 5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1" name="テキスト ボックス 5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95" name="直線コネクタ 594"/>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96"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97" name="直線コネクタ 596"/>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98"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99" name="直線コネクタ 598"/>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600" name="【学校施設】&#10;一人当たり面積平均値テキスト"/>
        <xdr:cNvSpPr txBox="1"/>
      </xdr:nvSpPr>
      <xdr:spPr>
        <a:xfrm>
          <a:off x="22199600" y="10432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601" name="フローチャート: 判断 600"/>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02" name="フローチャート: 判断 601"/>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603" name="フローチャート: 判断 602"/>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604" name="フローチャート: 判断 603"/>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10" name="楕円 609"/>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611" name="【学校施設】&#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612" name="楕円 611"/>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152400</xdr:rowOff>
    </xdr:to>
    <xdr:cxnSp macro="">
      <xdr:nvCxnSpPr>
        <xdr:cNvPr id="613" name="直線コネクタ 612"/>
        <xdr:cNvCxnSpPr/>
      </xdr:nvCxnSpPr>
      <xdr:spPr>
        <a:xfrm flipV="1">
          <a:off x="21323300" y="10721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112268</xdr:rowOff>
    </xdr:from>
    <xdr:to>
      <xdr:col>107</xdr:col>
      <xdr:colOff>101600</xdr:colOff>
      <xdr:row>63</xdr:row>
      <xdr:rowOff>42418</xdr:rowOff>
    </xdr:to>
    <xdr:sp macro="" textlink="">
      <xdr:nvSpPr>
        <xdr:cNvPr id="614" name="楕円 613"/>
        <xdr:cNvSpPr/>
      </xdr:nvSpPr>
      <xdr:spPr>
        <a:xfrm>
          <a:off x="20383500" y="1074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163068</xdr:rowOff>
    </xdr:to>
    <xdr:cxnSp macro="">
      <xdr:nvCxnSpPr>
        <xdr:cNvPr id="615" name="直線コネクタ 614"/>
        <xdr:cNvCxnSpPr/>
      </xdr:nvCxnSpPr>
      <xdr:spPr>
        <a:xfrm flipV="1">
          <a:off x="20434300" y="1078230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616" name="n_1aveValue【学校施設】&#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617" name="n_2aveValue【学校施設】&#10;一人当たり面積"/>
        <xdr:cNvSpPr txBox="1"/>
      </xdr:nvSpPr>
      <xdr:spPr>
        <a:xfrm>
          <a:off x="201994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618" name="n_3aveValue【学校施設】&#10;一人当たり面積"/>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619" name="n_1mainValue【学校施設】&#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33545</xdr:rowOff>
    </xdr:from>
    <xdr:ext cx="469744" cy="259045"/>
    <xdr:sp macro="" textlink="">
      <xdr:nvSpPr>
        <xdr:cNvPr id="620" name="n_2mainValue【学校施設】&#10;一人当たり面積"/>
        <xdr:cNvSpPr txBox="1"/>
      </xdr:nvSpPr>
      <xdr:spPr>
        <a:xfrm>
          <a:off x="20199427"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2" name="テキスト ボックス 63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2" name="テキスト ボックス 64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646" name="直線コネクタ 645"/>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647"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48" name="直線コネクタ 647"/>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9"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0" name="直線コネクタ 64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651" name="【児童館】&#10;有形固定資産減価償却率平均値テキスト"/>
        <xdr:cNvSpPr txBox="1"/>
      </xdr:nvSpPr>
      <xdr:spPr>
        <a:xfrm>
          <a:off x="16357600" y="1405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52" name="フローチャート: 判断 651"/>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653" name="フローチャート: 判断 652"/>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654" name="フローチャート: 判断 653"/>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55" name="フローチャート: 判断 654"/>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130992</xdr:rowOff>
    </xdr:from>
    <xdr:to>
      <xdr:col>85</xdr:col>
      <xdr:colOff>177800</xdr:colOff>
      <xdr:row>78</xdr:row>
      <xdr:rowOff>61142</xdr:rowOff>
    </xdr:to>
    <xdr:sp macro="" textlink="">
      <xdr:nvSpPr>
        <xdr:cNvPr id="661" name="楕円 660"/>
        <xdr:cNvSpPr/>
      </xdr:nvSpPr>
      <xdr:spPr>
        <a:xfrm>
          <a:off x="162687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45919</xdr:rowOff>
    </xdr:from>
    <xdr:ext cx="405111" cy="259045"/>
    <xdr:sp macro="" textlink="">
      <xdr:nvSpPr>
        <xdr:cNvPr id="662" name="【児童館】&#10;有形固定資産減価償却率該当値テキスト"/>
        <xdr:cNvSpPr txBox="1"/>
      </xdr:nvSpPr>
      <xdr:spPr>
        <a:xfrm>
          <a:off x="16357600" y="13247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162016</xdr:rowOff>
    </xdr:from>
    <xdr:to>
      <xdr:col>81</xdr:col>
      <xdr:colOff>101600</xdr:colOff>
      <xdr:row>78</xdr:row>
      <xdr:rowOff>92166</xdr:rowOff>
    </xdr:to>
    <xdr:sp macro="" textlink="">
      <xdr:nvSpPr>
        <xdr:cNvPr id="663" name="楕円 662"/>
        <xdr:cNvSpPr/>
      </xdr:nvSpPr>
      <xdr:spPr>
        <a:xfrm>
          <a:off x="15430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10342</xdr:rowOff>
    </xdr:from>
    <xdr:to>
      <xdr:col>85</xdr:col>
      <xdr:colOff>127000</xdr:colOff>
      <xdr:row>78</xdr:row>
      <xdr:rowOff>41366</xdr:rowOff>
    </xdr:to>
    <xdr:cxnSp macro="">
      <xdr:nvCxnSpPr>
        <xdr:cNvPr id="664" name="直線コネクタ 663"/>
        <xdr:cNvCxnSpPr/>
      </xdr:nvCxnSpPr>
      <xdr:spPr>
        <a:xfrm flipV="1">
          <a:off x="15481300" y="133834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665" name="n_1aveValue【児童館】&#10;有形固定資産減価償却率"/>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666" name="n_2aveValue【児童館】&#10;有形固定資産減価償却率"/>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667" name="n_3aveValue【児童館】&#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108693</xdr:rowOff>
    </xdr:from>
    <xdr:ext cx="405111" cy="259045"/>
    <xdr:sp macro="" textlink="">
      <xdr:nvSpPr>
        <xdr:cNvPr id="668" name="n_1mainValue【児童館】&#10;有形固定資産減価償却率"/>
        <xdr:cNvSpPr txBox="1"/>
      </xdr:nvSpPr>
      <xdr:spPr>
        <a:xfrm>
          <a:off x="15266044" y="1313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9" name="直線コネクタ 6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0" name="テキスト ボックス 6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1" name="直線コネクタ 6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2" name="テキスト ボックス 6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3" name="直線コネクタ 6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4" name="テキスト ボックス 6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5" name="直線コネクタ 6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6" name="テキスト ボックス 6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7" name="直線コネクタ 6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8" name="テキスト ボックス 6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9" name="直線コネクタ 6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0" name="テキスト ボックス 6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94" name="直線コネクタ 693"/>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95"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96" name="直線コネクタ 695"/>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97"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98" name="直線コネクタ 697"/>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99"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00" name="フローチャート: 判断 699"/>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1" name="フローチャート: 判断 700"/>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02" name="フローチャート: 判断 701"/>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03" name="フローチャート: 判断 702"/>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60779</xdr:rowOff>
    </xdr:from>
    <xdr:to>
      <xdr:col>116</xdr:col>
      <xdr:colOff>114300</xdr:colOff>
      <xdr:row>85</xdr:row>
      <xdr:rowOff>162379</xdr:rowOff>
    </xdr:to>
    <xdr:sp macro="" textlink="">
      <xdr:nvSpPr>
        <xdr:cNvPr id="709" name="楕円 708"/>
        <xdr:cNvSpPr/>
      </xdr:nvSpPr>
      <xdr:spPr>
        <a:xfrm>
          <a:off x="22110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39206</xdr:rowOff>
    </xdr:from>
    <xdr:ext cx="469744" cy="259045"/>
    <xdr:sp macro="" textlink="">
      <xdr:nvSpPr>
        <xdr:cNvPr id="710" name="【児童館】&#10;一人当たり面積該当値テキスト"/>
        <xdr:cNvSpPr txBox="1"/>
      </xdr:nvSpPr>
      <xdr:spPr>
        <a:xfrm>
          <a:off x="221996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711" name="楕円 710"/>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111579</xdr:rowOff>
    </xdr:to>
    <xdr:cxnSp macro="">
      <xdr:nvCxnSpPr>
        <xdr:cNvPr id="712" name="直線コネクタ 711"/>
        <xdr:cNvCxnSpPr/>
      </xdr:nvCxnSpPr>
      <xdr:spPr>
        <a:xfrm>
          <a:off x="21323300" y="1468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13"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14" name="n_2ave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15"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716"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7" name="テキスト ボックス 7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8" name="直線コネクタ 7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9" name="テキスト ボックス 7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0" name="直線コネクタ 7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1" name="テキスト ボックス 7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2" name="直線コネクタ 7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3" name="テキスト ボックス 7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4" name="直線コネクタ 7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5" name="テキスト ボックス 7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6" name="直線コネクタ 7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7" name="テキスト ボックス 7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9" name="テキスト ボックス 7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741" name="直線コネクタ 740"/>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42"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43" name="直線コネクタ 742"/>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44"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45" name="直線コネクタ 744"/>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130191</xdr:rowOff>
    </xdr:from>
    <xdr:ext cx="405111" cy="259045"/>
    <xdr:sp macro="" textlink="">
      <xdr:nvSpPr>
        <xdr:cNvPr id="746" name="【公民館】&#10;有形固定資産減価償却率平均値テキスト"/>
        <xdr:cNvSpPr txBox="1"/>
      </xdr:nvSpPr>
      <xdr:spPr>
        <a:xfrm>
          <a:off x="16357600" y="1778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47" name="フローチャート: 判断 746"/>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48" name="フローチャート: 判断 747"/>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49" name="フローチャート: 判断 748"/>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50" name="フローチャート: 判断 749"/>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1" name="テキスト ボックス 7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2" name="テキスト ボックス 7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3" name="テキスト ボックス 7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4" name="テキスト ボックス 7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5" name="テキスト ボックス 7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756" name="楕円 755"/>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129557</xdr:rowOff>
    </xdr:from>
    <xdr:ext cx="405111" cy="259045"/>
    <xdr:sp macro="" textlink="">
      <xdr:nvSpPr>
        <xdr:cNvPr id="757" name="【公民館】&#10;有形固定資産減価償却率該当値テキスト"/>
        <xdr:cNvSpPr txBox="1"/>
      </xdr:nvSpPr>
      <xdr:spPr>
        <a:xfrm>
          <a:off x="16357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145414</xdr:rowOff>
    </xdr:from>
    <xdr:to>
      <xdr:col>81</xdr:col>
      <xdr:colOff>101600</xdr:colOff>
      <xdr:row>105</xdr:row>
      <xdr:rowOff>75564</xdr:rowOff>
    </xdr:to>
    <xdr:sp macro="" textlink="">
      <xdr:nvSpPr>
        <xdr:cNvPr id="758" name="楕円 757"/>
        <xdr:cNvSpPr/>
      </xdr:nvSpPr>
      <xdr:spPr>
        <a:xfrm>
          <a:off x="15430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24764</xdr:rowOff>
    </xdr:from>
    <xdr:to>
      <xdr:col>85</xdr:col>
      <xdr:colOff>127000</xdr:colOff>
      <xdr:row>105</xdr:row>
      <xdr:rowOff>30480</xdr:rowOff>
    </xdr:to>
    <xdr:cxnSp macro="">
      <xdr:nvCxnSpPr>
        <xdr:cNvPr id="759" name="直線コネクタ 758"/>
        <xdr:cNvCxnSpPr/>
      </xdr:nvCxnSpPr>
      <xdr:spPr>
        <a:xfrm>
          <a:off x="15481300" y="180270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122555</xdr:rowOff>
    </xdr:from>
    <xdr:to>
      <xdr:col>76</xdr:col>
      <xdr:colOff>165100</xdr:colOff>
      <xdr:row>106</xdr:row>
      <xdr:rowOff>52705</xdr:rowOff>
    </xdr:to>
    <xdr:sp macro="" textlink="">
      <xdr:nvSpPr>
        <xdr:cNvPr id="760" name="楕円 759"/>
        <xdr:cNvSpPr/>
      </xdr:nvSpPr>
      <xdr:spPr>
        <a:xfrm>
          <a:off x="14541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24764</xdr:rowOff>
    </xdr:from>
    <xdr:to>
      <xdr:col>81</xdr:col>
      <xdr:colOff>50800</xdr:colOff>
      <xdr:row>106</xdr:row>
      <xdr:rowOff>1905</xdr:rowOff>
    </xdr:to>
    <xdr:cxnSp macro="">
      <xdr:nvCxnSpPr>
        <xdr:cNvPr id="761" name="直線コネクタ 760"/>
        <xdr:cNvCxnSpPr/>
      </xdr:nvCxnSpPr>
      <xdr:spPr>
        <a:xfrm flipV="1">
          <a:off x="14592300" y="1802701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62" name="n_1aveValue【公民館】&#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63" name="n_2aveValue【公民館】&#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764" name="n_3aveValue【公民館】&#10;有形固定資産減価償却率"/>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66691</xdr:rowOff>
    </xdr:from>
    <xdr:ext cx="405111" cy="259045"/>
    <xdr:sp macro="" textlink="">
      <xdr:nvSpPr>
        <xdr:cNvPr id="765" name="n_1mainValue【公民館】&#10;有形固定資産減価償却率"/>
        <xdr:cNvSpPr txBox="1"/>
      </xdr:nvSpPr>
      <xdr:spPr>
        <a:xfrm>
          <a:off x="152660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43832</xdr:rowOff>
    </xdr:from>
    <xdr:ext cx="405111" cy="259045"/>
    <xdr:sp macro="" textlink="">
      <xdr:nvSpPr>
        <xdr:cNvPr id="766" name="n_2mainValue【公民館】&#10;有形固定資産減価償却率"/>
        <xdr:cNvSpPr txBox="1"/>
      </xdr:nvSpPr>
      <xdr:spPr>
        <a:xfrm>
          <a:off x="14389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7" name="直線コネクタ 7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8" name="テキスト ボックス 7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9" name="直線コネクタ 7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0" name="テキスト ボックス 7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1" name="直線コネクタ 7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2" name="テキスト ボックス 7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3" name="直線コネクタ 7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4" name="テキスト ボックス 7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5" name="直線コネクタ 7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6" name="テキスト ボックス 7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90" name="直線コネクタ 789"/>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9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92" name="直線コネクタ 79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93"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94" name="直線コネクタ 79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95"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96" name="フローチャート: 判断 79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97" name="フローチャート: 判断 796"/>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98" name="フローチャート: 判断 797"/>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99" name="フローチャート: 判断 798"/>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805" name="楕円 804"/>
        <xdr:cNvSpPr/>
      </xdr:nvSpPr>
      <xdr:spPr>
        <a:xfrm>
          <a:off x="22110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806" name="【公民館】&#10;一人当たり面積該当値テキスト"/>
        <xdr:cNvSpPr txBox="1"/>
      </xdr:nvSpPr>
      <xdr:spPr>
        <a:xfrm>
          <a:off x="22199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807" name="楕円 806"/>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57150</xdr:rowOff>
    </xdr:to>
    <xdr:cxnSp macro="">
      <xdr:nvCxnSpPr>
        <xdr:cNvPr id="808" name="直線コネクタ 807"/>
        <xdr:cNvCxnSpPr/>
      </xdr:nvCxnSpPr>
      <xdr:spPr>
        <a:xfrm>
          <a:off x="21323300" y="1805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09" name="楕円 808"/>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64770</xdr:rowOff>
    </xdr:to>
    <xdr:cxnSp macro="">
      <xdr:nvCxnSpPr>
        <xdr:cNvPr id="810" name="直線コネクタ 809"/>
        <xdr:cNvCxnSpPr/>
      </xdr:nvCxnSpPr>
      <xdr:spPr>
        <a:xfrm flipV="1">
          <a:off x="20434300" y="1805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811"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812"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813"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99077</xdr:rowOff>
    </xdr:from>
    <xdr:ext cx="469744" cy="259045"/>
    <xdr:sp macro="" textlink="">
      <xdr:nvSpPr>
        <xdr:cNvPr id="814" name="n_1main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15" name="n_2mainValue【公民館】&#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類似団体と比べると、有形固定資産減価償却率が、特に高くなっているのは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児童館について耐用年数である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年に対し、建築後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年以上を経過しており、有形固定資産減価償却率が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防府市公共施設等マネジメント基本方針に基づき、各公共施設において、安全性や経済性を重視した計画的な整備・維持管理を行った上で、長寿命化を推進していくと共に、統廃合・複合化検討によるライフサイクルコストの削減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上記の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における当市指数は、有形固定資産額（非償却資産の土地等含む）を基に算出されているが、当市指数を他市同様、有形固定資産額（償却資産）を基に算出した場合は以下のようになる。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52.2</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一人当たり有形固定資産（償却資産）額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59,685</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2"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2" name="楕円 71"/>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3" name="【図書館】&#10;有形固定資産減価償却率該当値テキスト"/>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4" name="楕円 73"/>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76200</xdr:rowOff>
    </xdr:to>
    <xdr:cxnSp macro="">
      <xdr:nvCxnSpPr>
        <xdr:cNvPr id="75" name="直線コネクタ 74"/>
        <xdr:cNvCxnSpPr/>
      </xdr:nvCxnSpPr>
      <xdr:spPr>
        <a:xfrm flipV="1">
          <a:off x="3797300" y="690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6" name="楕円 75"/>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108857</xdr:rowOff>
    </xdr:to>
    <xdr:cxnSp macro="">
      <xdr:nvCxnSpPr>
        <xdr:cNvPr id="77" name="直線コネクタ 76"/>
        <xdr:cNvCxnSpPr/>
      </xdr:nvCxnSpPr>
      <xdr:spPr>
        <a:xfrm flipV="1">
          <a:off x="2908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11266</xdr:rowOff>
    </xdr:from>
    <xdr:ext cx="405111" cy="259045"/>
    <xdr:sp macro="" textlink="">
      <xdr:nvSpPr>
        <xdr:cNvPr id="78" name="n_1aveValue【図書館】&#10;有形固定資産減価償却率"/>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79" name="n_2ave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0" name="n_3aveValue【図書館】&#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1" name="n_1mainValue【図書館】&#10;有形固定資産減価償却率"/>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2" name="n_2mainValue【図書館】&#10;有形固定資産減価償却率"/>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6" name="直線コネクタ 105"/>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9"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1"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2" name="フローチャート: 判断 11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4" name="フローチャート: 判断 113"/>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5" name="フローチャート: 判断 11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xdr:rowOff>
    </xdr:from>
    <xdr:to>
      <xdr:col>55</xdr:col>
      <xdr:colOff>50800</xdr:colOff>
      <xdr:row>40</xdr:row>
      <xdr:rowOff>107950</xdr:rowOff>
    </xdr:to>
    <xdr:sp macro="" textlink="">
      <xdr:nvSpPr>
        <xdr:cNvPr id="121" name="楕円 120"/>
        <xdr:cNvSpPr/>
      </xdr:nvSpPr>
      <xdr:spPr>
        <a:xfrm>
          <a:off x="10426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156227</xdr:rowOff>
    </xdr:from>
    <xdr:ext cx="469744" cy="259045"/>
    <xdr:sp macro="" textlink="">
      <xdr:nvSpPr>
        <xdr:cNvPr id="122" name="【図書館】&#10;一人当たり面積該当値テキスト"/>
        <xdr:cNvSpPr txBox="1"/>
      </xdr:nvSpPr>
      <xdr:spPr>
        <a:xfrm>
          <a:off x="10515600"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xdr:rowOff>
    </xdr:from>
    <xdr:to>
      <xdr:col>50</xdr:col>
      <xdr:colOff>165100</xdr:colOff>
      <xdr:row>40</xdr:row>
      <xdr:rowOff>107950</xdr:rowOff>
    </xdr:to>
    <xdr:sp macro="" textlink="">
      <xdr:nvSpPr>
        <xdr:cNvPr id="123" name="楕円 122"/>
        <xdr:cNvSpPr/>
      </xdr:nvSpPr>
      <xdr:spPr>
        <a:xfrm>
          <a:off x="9588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57150</xdr:rowOff>
    </xdr:from>
    <xdr:to>
      <xdr:col>55</xdr:col>
      <xdr:colOff>0</xdr:colOff>
      <xdr:row>40</xdr:row>
      <xdr:rowOff>57150</xdr:rowOff>
    </xdr:to>
    <xdr:cxnSp macro="">
      <xdr:nvCxnSpPr>
        <xdr:cNvPr id="124" name="直線コネクタ 123"/>
        <xdr:cNvCxnSpPr/>
      </xdr:nvCxnSpPr>
      <xdr:spPr>
        <a:xfrm>
          <a:off x="9639300" y="691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5" name="楕円 124"/>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57150</xdr:rowOff>
    </xdr:from>
    <xdr:to>
      <xdr:col>50</xdr:col>
      <xdr:colOff>114300</xdr:colOff>
      <xdr:row>40</xdr:row>
      <xdr:rowOff>76200</xdr:rowOff>
    </xdr:to>
    <xdr:cxnSp macro="">
      <xdr:nvCxnSpPr>
        <xdr:cNvPr id="126" name="直線コネクタ 125"/>
        <xdr:cNvCxnSpPr/>
      </xdr:nvCxnSpPr>
      <xdr:spPr>
        <a:xfrm flipV="1">
          <a:off x="8750300" y="691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7"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28" name="n_2ave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29" name="n_3ave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99077</xdr:rowOff>
    </xdr:from>
    <xdr:ext cx="469744" cy="259045"/>
    <xdr:sp macro="" textlink="">
      <xdr:nvSpPr>
        <xdr:cNvPr id="130" name="n_1mainValue【図書館】&#10;一人当たり面積"/>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1"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6" name="直線コネクタ 155"/>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7"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8" name="直線コネクタ 157"/>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9"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0" name="直線コネクタ 159"/>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61"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2" name="フローチャート: 判断 161"/>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3" name="フローチャート: 判断 162"/>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4" name="フローチャート: 判断 16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65" name="フローチャート: 判断 164"/>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143510</xdr:rowOff>
    </xdr:from>
    <xdr:to>
      <xdr:col>24</xdr:col>
      <xdr:colOff>114300</xdr:colOff>
      <xdr:row>64</xdr:row>
      <xdr:rowOff>73660</xdr:rowOff>
    </xdr:to>
    <xdr:sp macro="" textlink="">
      <xdr:nvSpPr>
        <xdr:cNvPr id="171" name="楕円 170"/>
        <xdr:cNvSpPr/>
      </xdr:nvSpPr>
      <xdr:spPr>
        <a:xfrm>
          <a:off x="4584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58437</xdr:rowOff>
    </xdr:from>
    <xdr:ext cx="405111" cy="259045"/>
    <xdr:sp macro="" textlink="">
      <xdr:nvSpPr>
        <xdr:cNvPr id="172" name="【体育館・プール】&#10;有形固定資産減価償却率該当値テキスト"/>
        <xdr:cNvSpPr txBox="1"/>
      </xdr:nvSpPr>
      <xdr:spPr>
        <a:xfrm>
          <a:off x="4673600" y="1085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173" name="楕円 172"/>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22860</xdr:rowOff>
    </xdr:from>
    <xdr:to>
      <xdr:col>24</xdr:col>
      <xdr:colOff>63500</xdr:colOff>
      <xdr:row>64</xdr:row>
      <xdr:rowOff>68580</xdr:rowOff>
    </xdr:to>
    <xdr:cxnSp macro="">
      <xdr:nvCxnSpPr>
        <xdr:cNvPr id="174" name="直線コネクタ 173"/>
        <xdr:cNvCxnSpPr/>
      </xdr:nvCxnSpPr>
      <xdr:spPr>
        <a:xfrm flipV="1">
          <a:off x="3797300" y="10995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63500</xdr:rowOff>
    </xdr:from>
    <xdr:to>
      <xdr:col>15</xdr:col>
      <xdr:colOff>101600</xdr:colOff>
      <xdr:row>64</xdr:row>
      <xdr:rowOff>165100</xdr:rowOff>
    </xdr:to>
    <xdr:sp macro="" textlink="">
      <xdr:nvSpPr>
        <xdr:cNvPr id="175" name="楕円 174"/>
        <xdr:cNvSpPr/>
      </xdr:nvSpPr>
      <xdr:spPr>
        <a:xfrm>
          <a:off x="2857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68580</xdr:rowOff>
    </xdr:from>
    <xdr:to>
      <xdr:col>19</xdr:col>
      <xdr:colOff>177800</xdr:colOff>
      <xdr:row>64</xdr:row>
      <xdr:rowOff>114300</xdr:rowOff>
    </xdr:to>
    <xdr:cxnSp macro="">
      <xdr:nvCxnSpPr>
        <xdr:cNvPr id="176" name="直線コネクタ 175"/>
        <xdr:cNvCxnSpPr/>
      </xdr:nvCxnSpPr>
      <xdr:spPr>
        <a:xfrm flipV="1">
          <a:off x="2908300" y="11041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77"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78"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79" name="n_3ave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110507</xdr:rowOff>
    </xdr:from>
    <xdr:ext cx="405111" cy="259045"/>
    <xdr:sp macro="" textlink="">
      <xdr:nvSpPr>
        <xdr:cNvPr id="180" name="n_1mainValue【体育館・プール】&#10;有形固定資産減価償却率"/>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156227</xdr:rowOff>
    </xdr:from>
    <xdr:ext cx="405111" cy="259045"/>
    <xdr:sp macro="" textlink="">
      <xdr:nvSpPr>
        <xdr:cNvPr id="181" name="n_2mainValue【体育館・プール】&#10;有形固定資産減価償却率"/>
        <xdr:cNvSpPr txBox="1"/>
      </xdr:nvSpPr>
      <xdr:spPr>
        <a:xfrm>
          <a:off x="2705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5" name="直線コネクタ 204"/>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6"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7" name="直線コネクタ 206"/>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0" name="【体育館・プール】&#10;一人当たり面積平均値テキスト"/>
        <xdr:cNvSpPr txBox="1"/>
      </xdr:nvSpPr>
      <xdr:spPr>
        <a:xfrm>
          <a:off x="10515600"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11" name="フローチャート: 判断 210"/>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12" name="フローチャート: 判断 211"/>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13" name="フローチャート: 判断 212"/>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14" name="フローチャート: 判断 213"/>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93980</xdr:rowOff>
    </xdr:from>
    <xdr:to>
      <xdr:col>55</xdr:col>
      <xdr:colOff>50800</xdr:colOff>
      <xdr:row>62</xdr:row>
      <xdr:rowOff>24130</xdr:rowOff>
    </xdr:to>
    <xdr:sp macro="" textlink="">
      <xdr:nvSpPr>
        <xdr:cNvPr id="220" name="楕円 219"/>
        <xdr:cNvSpPr/>
      </xdr:nvSpPr>
      <xdr:spPr>
        <a:xfrm>
          <a:off x="10426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72407</xdr:rowOff>
    </xdr:from>
    <xdr:ext cx="469744" cy="259045"/>
    <xdr:sp macro="" textlink="">
      <xdr:nvSpPr>
        <xdr:cNvPr id="221" name="【体育館・プール】&#10;一人当たり面積該当値テキスト"/>
        <xdr:cNvSpPr txBox="1"/>
      </xdr:nvSpPr>
      <xdr:spPr>
        <a:xfrm>
          <a:off x="10515600"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93980</xdr:rowOff>
    </xdr:from>
    <xdr:to>
      <xdr:col>50</xdr:col>
      <xdr:colOff>165100</xdr:colOff>
      <xdr:row>62</xdr:row>
      <xdr:rowOff>24130</xdr:rowOff>
    </xdr:to>
    <xdr:sp macro="" textlink="">
      <xdr:nvSpPr>
        <xdr:cNvPr id="222" name="楕円 221"/>
        <xdr:cNvSpPr/>
      </xdr:nvSpPr>
      <xdr:spPr>
        <a:xfrm>
          <a:off x="958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144780</xdr:rowOff>
    </xdr:from>
    <xdr:to>
      <xdr:col>55</xdr:col>
      <xdr:colOff>0</xdr:colOff>
      <xdr:row>61</xdr:row>
      <xdr:rowOff>144780</xdr:rowOff>
    </xdr:to>
    <xdr:cxnSp macro="">
      <xdr:nvCxnSpPr>
        <xdr:cNvPr id="223" name="直線コネクタ 222"/>
        <xdr:cNvCxnSpPr/>
      </xdr:nvCxnSpPr>
      <xdr:spPr>
        <a:xfrm>
          <a:off x="9639300" y="1060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97790</xdr:rowOff>
    </xdr:from>
    <xdr:to>
      <xdr:col>46</xdr:col>
      <xdr:colOff>38100</xdr:colOff>
      <xdr:row>62</xdr:row>
      <xdr:rowOff>27940</xdr:rowOff>
    </xdr:to>
    <xdr:sp macro="" textlink="">
      <xdr:nvSpPr>
        <xdr:cNvPr id="224" name="楕円 223"/>
        <xdr:cNvSpPr/>
      </xdr:nvSpPr>
      <xdr:spPr>
        <a:xfrm>
          <a:off x="869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144780</xdr:rowOff>
    </xdr:from>
    <xdr:to>
      <xdr:col>50</xdr:col>
      <xdr:colOff>114300</xdr:colOff>
      <xdr:row>61</xdr:row>
      <xdr:rowOff>148590</xdr:rowOff>
    </xdr:to>
    <xdr:cxnSp macro="">
      <xdr:nvCxnSpPr>
        <xdr:cNvPr id="225" name="直線コネクタ 224"/>
        <xdr:cNvCxnSpPr/>
      </xdr:nvCxnSpPr>
      <xdr:spPr>
        <a:xfrm flipV="1">
          <a:off x="8750300" y="10603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26" name="n_1aveValue【体育館・プール】&#10;一人当たり面積"/>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27" name="n_2aveValue【体育館・プール】&#10;一人当たり面積"/>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28" name="n_3aveValue【体育館・プール】&#10;一人当たり面積"/>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15257</xdr:rowOff>
    </xdr:from>
    <xdr:ext cx="469744" cy="259045"/>
    <xdr:sp macro="" textlink="">
      <xdr:nvSpPr>
        <xdr:cNvPr id="229" name="n_1mainValue【体育館・プール】&#10;一人当たり面積"/>
        <xdr:cNvSpPr txBox="1"/>
      </xdr:nvSpPr>
      <xdr:spPr>
        <a:xfrm>
          <a:off x="93917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19067</xdr:rowOff>
    </xdr:from>
    <xdr:ext cx="469744" cy="259045"/>
    <xdr:sp macro="" textlink="">
      <xdr:nvSpPr>
        <xdr:cNvPr id="230" name="n_2mainValue【体育館・プール】&#10;一人当たり面積"/>
        <xdr:cNvSpPr txBox="1"/>
      </xdr:nvSpPr>
      <xdr:spPr>
        <a:xfrm>
          <a:off x="8515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9" name="テキスト ボックス 24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53" name="直線コネクタ 252"/>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54"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55" name="直線コネクタ 254"/>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56"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57" name="直線コネクタ 256"/>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8" name="【福祉施設】&#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9" name="フローチャート: 判断 25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60" name="フローチャート: 判断 259"/>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61" name="フローチャート: 判断 260"/>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62" name="フローチャート: 判断 261"/>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142748</xdr:rowOff>
    </xdr:from>
    <xdr:to>
      <xdr:col>24</xdr:col>
      <xdr:colOff>114300</xdr:colOff>
      <xdr:row>79</xdr:row>
      <xdr:rowOff>72898</xdr:rowOff>
    </xdr:to>
    <xdr:sp macro="" textlink="">
      <xdr:nvSpPr>
        <xdr:cNvPr id="268" name="楕円 267"/>
        <xdr:cNvSpPr/>
      </xdr:nvSpPr>
      <xdr:spPr>
        <a:xfrm>
          <a:off x="45847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165625</xdr:rowOff>
    </xdr:from>
    <xdr:ext cx="405111" cy="259045"/>
    <xdr:sp macro="" textlink="">
      <xdr:nvSpPr>
        <xdr:cNvPr id="269" name="【福祉施設】&#10;有形固定資産減価償却率該当値テキスト"/>
        <xdr:cNvSpPr txBox="1"/>
      </xdr:nvSpPr>
      <xdr:spPr>
        <a:xfrm>
          <a:off x="4673600" y="1336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xdr:rowOff>
    </xdr:from>
    <xdr:to>
      <xdr:col>20</xdr:col>
      <xdr:colOff>38100</xdr:colOff>
      <xdr:row>79</xdr:row>
      <xdr:rowOff>118618</xdr:rowOff>
    </xdr:to>
    <xdr:sp macro="" textlink="">
      <xdr:nvSpPr>
        <xdr:cNvPr id="270" name="楕円 269"/>
        <xdr:cNvSpPr/>
      </xdr:nvSpPr>
      <xdr:spPr>
        <a:xfrm>
          <a:off x="3746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22098</xdr:rowOff>
    </xdr:from>
    <xdr:to>
      <xdr:col>24</xdr:col>
      <xdr:colOff>63500</xdr:colOff>
      <xdr:row>79</xdr:row>
      <xdr:rowOff>67818</xdr:rowOff>
    </xdr:to>
    <xdr:cxnSp macro="">
      <xdr:nvCxnSpPr>
        <xdr:cNvPr id="271" name="直線コネクタ 270"/>
        <xdr:cNvCxnSpPr/>
      </xdr:nvCxnSpPr>
      <xdr:spPr>
        <a:xfrm flipV="1">
          <a:off x="3797300" y="135666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72" name="楕円 271"/>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67818</xdr:rowOff>
    </xdr:from>
    <xdr:to>
      <xdr:col>19</xdr:col>
      <xdr:colOff>177800</xdr:colOff>
      <xdr:row>81</xdr:row>
      <xdr:rowOff>15239</xdr:rowOff>
    </xdr:to>
    <xdr:cxnSp macro="">
      <xdr:nvCxnSpPr>
        <xdr:cNvPr id="273" name="直線コネクタ 272"/>
        <xdr:cNvCxnSpPr/>
      </xdr:nvCxnSpPr>
      <xdr:spPr>
        <a:xfrm flipV="1">
          <a:off x="2908300" y="13612368"/>
          <a:ext cx="889000" cy="29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157751</xdr:rowOff>
    </xdr:from>
    <xdr:ext cx="405111" cy="259045"/>
    <xdr:sp macro="" textlink="">
      <xdr:nvSpPr>
        <xdr:cNvPr id="274" name="n_1aveValue【福祉施設】&#10;有形固定資産減価償却率"/>
        <xdr:cNvSpPr txBox="1"/>
      </xdr:nvSpPr>
      <xdr:spPr>
        <a:xfrm>
          <a:off x="35820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75" name="n_2aveValue【福祉施設】&#10;有形固定資産減価償却率"/>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76" name="n_3aveValue【福祉施設】&#10;有形固定資産減価償却率"/>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135145</xdr:rowOff>
    </xdr:from>
    <xdr:ext cx="405111" cy="259045"/>
    <xdr:sp macro="" textlink="">
      <xdr:nvSpPr>
        <xdr:cNvPr id="277" name="n_1mainValue【福祉施設】&#10;有形固定資産減価償却率"/>
        <xdr:cNvSpPr txBox="1"/>
      </xdr:nvSpPr>
      <xdr:spPr>
        <a:xfrm>
          <a:off x="35820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278" name="n_2mainValue【福祉施設】&#10;有形固定資産減価償却率"/>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02" name="直線コネクタ 301"/>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3"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4" name="直線コネクタ 303"/>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05"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06" name="直線コネクタ 305"/>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07" name="【福祉施設】&#10;一人当たり面積平均値テキスト"/>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8" name="フローチャート: 判断 307"/>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9" name="フローチャート: 判断 308"/>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11" name="フローチャート: 判断 310"/>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128270</xdr:rowOff>
    </xdr:from>
    <xdr:to>
      <xdr:col>55</xdr:col>
      <xdr:colOff>50800</xdr:colOff>
      <xdr:row>82</xdr:row>
      <xdr:rowOff>58420</xdr:rowOff>
    </xdr:to>
    <xdr:sp macro="" textlink="">
      <xdr:nvSpPr>
        <xdr:cNvPr id="317" name="楕円 316"/>
        <xdr:cNvSpPr/>
      </xdr:nvSpPr>
      <xdr:spPr>
        <a:xfrm>
          <a:off x="10426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151147</xdr:rowOff>
    </xdr:from>
    <xdr:ext cx="469744" cy="259045"/>
    <xdr:sp macro="" textlink="">
      <xdr:nvSpPr>
        <xdr:cNvPr id="318" name="【福祉施設】&#10;一人当たり面積該当値テキスト"/>
        <xdr:cNvSpPr txBox="1"/>
      </xdr:nvSpPr>
      <xdr:spPr>
        <a:xfrm>
          <a:off x="10515600"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128270</xdr:rowOff>
    </xdr:from>
    <xdr:to>
      <xdr:col>50</xdr:col>
      <xdr:colOff>165100</xdr:colOff>
      <xdr:row>82</xdr:row>
      <xdr:rowOff>58420</xdr:rowOff>
    </xdr:to>
    <xdr:sp macro="" textlink="">
      <xdr:nvSpPr>
        <xdr:cNvPr id="319" name="楕円 318"/>
        <xdr:cNvSpPr/>
      </xdr:nvSpPr>
      <xdr:spPr>
        <a:xfrm>
          <a:off x="958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7620</xdr:rowOff>
    </xdr:from>
    <xdr:to>
      <xdr:col>55</xdr:col>
      <xdr:colOff>0</xdr:colOff>
      <xdr:row>82</xdr:row>
      <xdr:rowOff>7620</xdr:rowOff>
    </xdr:to>
    <xdr:cxnSp macro="">
      <xdr:nvCxnSpPr>
        <xdr:cNvPr id="320" name="直線コネクタ 319"/>
        <xdr:cNvCxnSpPr/>
      </xdr:nvCxnSpPr>
      <xdr:spPr>
        <a:xfrm>
          <a:off x="9639300" y="14066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21" name="楕円 320"/>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82</xdr:row>
      <xdr:rowOff>7620</xdr:rowOff>
    </xdr:to>
    <xdr:cxnSp macro="">
      <xdr:nvCxnSpPr>
        <xdr:cNvPr id="322" name="直線コネクタ 321"/>
        <xdr:cNvCxnSpPr/>
      </xdr:nvCxnSpPr>
      <xdr:spPr>
        <a:xfrm>
          <a:off x="8750300" y="14020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23"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24" name="n_2aveValue【福祉施設】&#10;一人当たり面積"/>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25" name="n_3aveValue【福祉施設】&#10;一人当たり面積"/>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74947</xdr:rowOff>
    </xdr:from>
    <xdr:ext cx="469744" cy="259045"/>
    <xdr:sp macro="" textlink="">
      <xdr:nvSpPr>
        <xdr:cNvPr id="326" name="n_1mainValue【福祉施設】&#10;一人当たり面積"/>
        <xdr:cNvSpPr txBox="1"/>
      </xdr:nvSpPr>
      <xdr:spPr>
        <a:xfrm>
          <a:off x="9391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27" name="n_2mainValue【福祉施設】&#10;一人当たり面積"/>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3" name="直線コネクタ 352"/>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54"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55" name="直線コネクタ 354"/>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56"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7" name="直線コネクタ 356"/>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58"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59" name="フローチャート: 判断 358"/>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60" name="フローチャート: 判断 359"/>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61" name="フローチャート: 判断 360"/>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62" name="フローチャート: 判断 361"/>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43362</xdr:rowOff>
    </xdr:from>
    <xdr:to>
      <xdr:col>24</xdr:col>
      <xdr:colOff>114300</xdr:colOff>
      <xdr:row>105</xdr:row>
      <xdr:rowOff>144962</xdr:rowOff>
    </xdr:to>
    <xdr:sp macro="" textlink="">
      <xdr:nvSpPr>
        <xdr:cNvPr id="368" name="楕円 367"/>
        <xdr:cNvSpPr/>
      </xdr:nvSpPr>
      <xdr:spPr>
        <a:xfrm>
          <a:off x="4584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21789</xdr:rowOff>
    </xdr:from>
    <xdr:ext cx="405111" cy="259045"/>
    <xdr:sp macro="" textlink="">
      <xdr:nvSpPr>
        <xdr:cNvPr id="369" name="【市民会館】&#10;有形固定資産減価償却率該当値テキスト"/>
        <xdr:cNvSpPr txBox="1"/>
      </xdr:nvSpPr>
      <xdr:spPr>
        <a:xfrm>
          <a:off x="4673600"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77651</xdr:rowOff>
    </xdr:from>
    <xdr:to>
      <xdr:col>20</xdr:col>
      <xdr:colOff>38100</xdr:colOff>
      <xdr:row>106</xdr:row>
      <xdr:rowOff>7801</xdr:rowOff>
    </xdr:to>
    <xdr:sp macro="" textlink="">
      <xdr:nvSpPr>
        <xdr:cNvPr id="370" name="楕円 369"/>
        <xdr:cNvSpPr/>
      </xdr:nvSpPr>
      <xdr:spPr>
        <a:xfrm>
          <a:off x="3746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94162</xdr:rowOff>
    </xdr:from>
    <xdr:to>
      <xdr:col>24</xdr:col>
      <xdr:colOff>63500</xdr:colOff>
      <xdr:row>105</xdr:row>
      <xdr:rowOff>128451</xdr:rowOff>
    </xdr:to>
    <xdr:cxnSp macro="">
      <xdr:nvCxnSpPr>
        <xdr:cNvPr id="371" name="直線コネクタ 370"/>
        <xdr:cNvCxnSpPr/>
      </xdr:nvCxnSpPr>
      <xdr:spPr>
        <a:xfrm flipV="1">
          <a:off x="3797300" y="180964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151130</xdr:rowOff>
    </xdr:from>
    <xdr:to>
      <xdr:col>15</xdr:col>
      <xdr:colOff>101600</xdr:colOff>
      <xdr:row>107</xdr:row>
      <xdr:rowOff>81280</xdr:rowOff>
    </xdr:to>
    <xdr:sp macro="" textlink="">
      <xdr:nvSpPr>
        <xdr:cNvPr id="372" name="楕円 371"/>
        <xdr:cNvSpPr/>
      </xdr:nvSpPr>
      <xdr:spPr>
        <a:xfrm>
          <a:off x="2857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128451</xdr:rowOff>
    </xdr:from>
    <xdr:to>
      <xdr:col>19</xdr:col>
      <xdr:colOff>177800</xdr:colOff>
      <xdr:row>107</xdr:row>
      <xdr:rowOff>30480</xdr:rowOff>
    </xdr:to>
    <xdr:cxnSp macro="">
      <xdr:nvCxnSpPr>
        <xdr:cNvPr id="373" name="直線コネクタ 372"/>
        <xdr:cNvCxnSpPr/>
      </xdr:nvCxnSpPr>
      <xdr:spPr>
        <a:xfrm flipV="1">
          <a:off x="2908300" y="18130701"/>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74"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70048</xdr:rowOff>
    </xdr:from>
    <xdr:ext cx="405111" cy="259045"/>
    <xdr:sp macro="" textlink="">
      <xdr:nvSpPr>
        <xdr:cNvPr id="375" name="n_2aveValue【市民会館】&#10;有形固定資産減価償却率"/>
        <xdr:cNvSpPr txBox="1"/>
      </xdr:nvSpPr>
      <xdr:spPr>
        <a:xfrm>
          <a:off x="2705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76" name="n_3aveValue【市民会館】&#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170378</xdr:rowOff>
    </xdr:from>
    <xdr:ext cx="405111" cy="259045"/>
    <xdr:sp macro="" textlink="">
      <xdr:nvSpPr>
        <xdr:cNvPr id="377" name="n_1mainValue【市民会館】&#10;有形固定資産減価償却率"/>
        <xdr:cNvSpPr txBox="1"/>
      </xdr:nvSpPr>
      <xdr:spPr>
        <a:xfrm>
          <a:off x="3582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72407</xdr:rowOff>
    </xdr:from>
    <xdr:ext cx="405111" cy="259045"/>
    <xdr:sp macro="" textlink="">
      <xdr:nvSpPr>
        <xdr:cNvPr id="378" name="n_2mainValue【市民会館】&#10;有形固定資産減価償却率"/>
        <xdr:cNvSpPr txBox="1"/>
      </xdr:nvSpPr>
      <xdr:spPr>
        <a:xfrm>
          <a:off x="2705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02" name="直線コネクタ 401"/>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03"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4" name="直線コネクタ 403"/>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05"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06" name="直線コネクタ 405"/>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135907</xdr:rowOff>
    </xdr:from>
    <xdr:ext cx="469744" cy="259045"/>
    <xdr:sp macro="" textlink="">
      <xdr:nvSpPr>
        <xdr:cNvPr id="407" name="【市民会館】&#10;一人当たり面積平均値テキスト"/>
        <xdr:cNvSpPr txBox="1"/>
      </xdr:nvSpPr>
      <xdr:spPr>
        <a:xfrm>
          <a:off x="10515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8" name="フローチャート: 判断 407"/>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9" name="フローチャート: 判断 408"/>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10" name="フローチャート: 判断 409"/>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11" name="フローチャート: 判断 410"/>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17" name="楕円 416"/>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137177</xdr:rowOff>
    </xdr:from>
    <xdr:ext cx="469744" cy="259045"/>
    <xdr:sp macro="" textlink="">
      <xdr:nvSpPr>
        <xdr:cNvPr id="418" name="【市民会館】&#10;一人当たり面積該当値テキスト"/>
        <xdr:cNvSpPr txBox="1"/>
      </xdr:nvSpPr>
      <xdr:spPr>
        <a:xfrm>
          <a:off x="10515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19" name="楕円 418"/>
        <xdr:cNvSpPr/>
      </xdr:nvSpPr>
      <xdr:spPr>
        <a:xfrm>
          <a:off x="958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420" name="直線コネクタ 419"/>
        <xdr:cNvCxnSpPr/>
      </xdr:nvCxnSpPr>
      <xdr:spPr>
        <a:xfrm>
          <a:off x="9639300" y="1821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421" name="楕円 420"/>
        <xdr:cNvSpPr/>
      </xdr:nvSpPr>
      <xdr:spPr>
        <a:xfrm>
          <a:off x="8699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41911</xdr:rowOff>
    </xdr:to>
    <xdr:cxnSp macro="">
      <xdr:nvCxnSpPr>
        <xdr:cNvPr id="422" name="直線コネクタ 421"/>
        <xdr:cNvCxnSpPr/>
      </xdr:nvCxnSpPr>
      <xdr:spPr>
        <a:xfrm flipV="1">
          <a:off x="8750300" y="18211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23"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24"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2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80027</xdr:rowOff>
    </xdr:from>
    <xdr:ext cx="469744" cy="259045"/>
    <xdr:sp macro="" textlink="">
      <xdr:nvSpPr>
        <xdr:cNvPr id="426" name="n_1main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83838</xdr:rowOff>
    </xdr:from>
    <xdr:ext cx="469744" cy="259045"/>
    <xdr:sp macro="" textlink="">
      <xdr:nvSpPr>
        <xdr:cNvPr id="427" name="n_2mainValue【市民会館】&#10;一人当たり面積"/>
        <xdr:cNvSpPr txBox="1"/>
      </xdr:nvSpPr>
      <xdr:spPr>
        <a:xfrm>
          <a:off x="8515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51" name="直線コネクタ 450"/>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52"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53" name="直線コネクタ 452"/>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4"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5" name="直線コネクタ 45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56"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7" name="フローチャート: 判断 45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58" name="フローチャート: 判断 457"/>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59" name="フローチャート: 判断 458"/>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60" name="フローチャート: 判断 459"/>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158750</xdr:rowOff>
    </xdr:from>
    <xdr:to>
      <xdr:col>85</xdr:col>
      <xdr:colOff>177800</xdr:colOff>
      <xdr:row>37</xdr:row>
      <xdr:rowOff>88900</xdr:rowOff>
    </xdr:to>
    <xdr:sp macro="" textlink="">
      <xdr:nvSpPr>
        <xdr:cNvPr id="466" name="楕円 465"/>
        <xdr:cNvSpPr/>
      </xdr:nvSpPr>
      <xdr:spPr>
        <a:xfrm>
          <a:off x="16268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137177</xdr:rowOff>
    </xdr:from>
    <xdr:ext cx="405111" cy="259045"/>
    <xdr:sp macro="" textlink="">
      <xdr:nvSpPr>
        <xdr:cNvPr id="467" name="【一般廃棄物処理施設】&#10;有形固定資産減価償却率該当値テキスト"/>
        <xdr:cNvSpPr txBox="1"/>
      </xdr:nvSpPr>
      <xdr:spPr>
        <a:xfrm>
          <a:off x="16357600"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95885</xdr:rowOff>
    </xdr:from>
    <xdr:to>
      <xdr:col>81</xdr:col>
      <xdr:colOff>101600</xdr:colOff>
      <xdr:row>38</xdr:row>
      <xdr:rowOff>26035</xdr:rowOff>
    </xdr:to>
    <xdr:sp macro="" textlink="">
      <xdr:nvSpPr>
        <xdr:cNvPr id="468" name="楕円 467"/>
        <xdr:cNvSpPr/>
      </xdr:nvSpPr>
      <xdr:spPr>
        <a:xfrm>
          <a:off x="15430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38100</xdr:rowOff>
    </xdr:from>
    <xdr:to>
      <xdr:col>85</xdr:col>
      <xdr:colOff>127000</xdr:colOff>
      <xdr:row>37</xdr:row>
      <xdr:rowOff>146685</xdr:rowOff>
    </xdr:to>
    <xdr:cxnSp macro="">
      <xdr:nvCxnSpPr>
        <xdr:cNvPr id="469" name="直線コネクタ 468"/>
        <xdr:cNvCxnSpPr/>
      </xdr:nvCxnSpPr>
      <xdr:spPr>
        <a:xfrm flipV="1">
          <a:off x="15481300" y="638175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130175</xdr:rowOff>
    </xdr:from>
    <xdr:to>
      <xdr:col>76</xdr:col>
      <xdr:colOff>165100</xdr:colOff>
      <xdr:row>39</xdr:row>
      <xdr:rowOff>60325</xdr:rowOff>
    </xdr:to>
    <xdr:sp macro="" textlink="">
      <xdr:nvSpPr>
        <xdr:cNvPr id="470" name="楕円 469"/>
        <xdr:cNvSpPr/>
      </xdr:nvSpPr>
      <xdr:spPr>
        <a:xfrm>
          <a:off x="14541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39</xdr:row>
      <xdr:rowOff>9525</xdr:rowOff>
    </xdr:to>
    <xdr:cxnSp macro="">
      <xdr:nvCxnSpPr>
        <xdr:cNvPr id="471" name="直線コネクタ 470"/>
        <xdr:cNvCxnSpPr/>
      </xdr:nvCxnSpPr>
      <xdr:spPr>
        <a:xfrm flipV="1">
          <a:off x="14592300" y="649033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72" name="n_1aveValue【一般廃棄物処理施設】&#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73" name="n_2aveValue【一般廃棄物処理施設】&#10;有形固定資産減価償却率"/>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74"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17162</xdr:rowOff>
    </xdr:from>
    <xdr:ext cx="405111" cy="259045"/>
    <xdr:sp macro="" textlink="">
      <xdr:nvSpPr>
        <xdr:cNvPr id="475" name="n_1mainValue【一般廃棄物処理施設】&#10;有形固定資産減価償却率"/>
        <xdr:cNvSpPr txBox="1"/>
      </xdr:nvSpPr>
      <xdr:spPr>
        <a:xfrm>
          <a:off x="152660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51452</xdr:rowOff>
    </xdr:from>
    <xdr:ext cx="405111" cy="259045"/>
    <xdr:sp macro="" textlink="">
      <xdr:nvSpPr>
        <xdr:cNvPr id="476" name="n_2mainValue【一般廃棄物処理施設】&#10;有形固定資産減価償却率"/>
        <xdr:cNvSpPr txBox="1"/>
      </xdr:nvSpPr>
      <xdr:spPr>
        <a:xfrm>
          <a:off x="14389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90" name="テキスト ボックス 48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92" name="テキスト ボックス 49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4" name="テキスト ボックス 49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104895</xdr:rowOff>
    </xdr:from>
    <xdr:to>
      <xdr:col>116</xdr:col>
      <xdr:colOff>62864</xdr:colOff>
      <xdr:row>42</xdr:row>
      <xdr:rowOff>66131</xdr:rowOff>
    </xdr:to>
    <xdr:cxnSp macro="">
      <xdr:nvCxnSpPr>
        <xdr:cNvPr id="502" name="直線コネクタ 501"/>
        <xdr:cNvCxnSpPr/>
      </xdr:nvCxnSpPr>
      <xdr:spPr>
        <a:xfrm flipV="1">
          <a:off x="22160864" y="5934195"/>
          <a:ext cx="0" cy="133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69958</xdr:rowOff>
    </xdr:from>
    <xdr:ext cx="469744" cy="259045"/>
    <xdr:sp macro="" textlink="">
      <xdr:nvSpPr>
        <xdr:cNvPr id="503" name="【一般廃棄物処理施設】&#10;一人当たり有形固定資産（償却資産）額最小値テキスト"/>
        <xdr:cNvSpPr txBox="1"/>
      </xdr:nvSpPr>
      <xdr:spPr>
        <a:xfrm>
          <a:off x="22199600" y="72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66131</xdr:rowOff>
    </xdr:from>
    <xdr:to>
      <xdr:col>116</xdr:col>
      <xdr:colOff>152400</xdr:colOff>
      <xdr:row>42</xdr:row>
      <xdr:rowOff>66131</xdr:rowOff>
    </xdr:to>
    <xdr:cxnSp macro="">
      <xdr:nvCxnSpPr>
        <xdr:cNvPr id="504" name="直線コネクタ 503"/>
        <xdr:cNvCxnSpPr/>
      </xdr:nvCxnSpPr>
      <xdr:spPr>
        <a:xfrm>
          <a:off x="22072600" y="726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51572</xdr:rowOff>
    </xdr:from>
    <xdr:ext cx="599010" cy="259045"/>
    <xdr:sp macro="" textlink="">
      <xdr:nvSpPr>
        <xdr:cNvPr id="505" name="【一般廃棄物処理施設】&#10;一人当たり有形固定資産（償却資産）額最大値テキスト"/>
        <xdr:cNvSpPr txBox="1"/>
      </xdr:nvSpPr>
      <xdr:spPr>
        <a:xfrm>
          <a:off x="22199600" y="5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104895</xdr:rowOff>
    </xdr:from>
    <xdr:to>
      <xdr:col>116</xdr:col>
      <xdr:colOff>152400</xdr:colOff>
      <xdr:row>34</xdr:row>
      <xdr:rowOff>104895</xdr:rowOff>
    </xdr:to>
    <xdr:cxnSp macro="">
      <xdr:nvCxnSpPr>
        <xdr:cNvPr id="506" name="直線コネクタ 505"/>
        <xdr:cNvCxnSpPr/>
      </xdr:nvCxnSpPr>
      <xdr:spPr>
        <a:xfrm>
          <a:off x="22072600" y="593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161202</xdr:rowOff>
    </xdr:from>
    <xdr:ext cx="534377" cy="259045"/>
    <xdr:sp macro="" textlink="">
      <xdr:nvSpPr>
        <xdr:cNvPr id="507" name="【一般廃棄物処理施設】&#10;一人当たり有形固定資産（償却資産）額平均値テキスト"/>
        <xdr:cNvSpPr txBox="1"/>
      </xdr:nvSpPr>
      <xdr:spPr>
        <a:xfrm>
          <a:off x="22199600" y="667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11325</xdr:rowOff>
    </xdr:from>
    <xdr:to>
      <xdr:col>116</xdr:col>
      <xdr:colOff>114300</xdr:colOff>
      <xdr:row>39</xdr:row>
      <xdr:rowOff>112925</xdr:rowOff>
    </xdr:to>
    <xdr:sp macro="" textlink="">
      <xdr:nvSpPr>
        <xdr:cNvPr id="508" name="フローチャート: 判断 507"/>
        <xdr:cNvSpPr/>
      </xdr:nvSpPr>
      <xdr:spPr>
        <a:xfrm>
          <a:off x="22110700" y="669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166729</xdr:rowOff>
    </xdr:from>
    <xdr:to>
      <xdr:col>112</xdr:col>
      <xdr:colOff>38100</xdr:colOff>
      <xdr:row>39</xdr:row>
      <xdr:rowOff>96879</xdr:rowOff>
    </xdr:to>
    <xdr:sp macro="" textlink="">
      <xdr:nvSpPr>
        <xdr:cNvPr id="509" name="フローチャート: 判断 508"/>
        <xdr:cNvSpPr/>
      </xdr:nvSpPr>
      <xdr:spPr>
        <a:xfrm>
          <a:off x="21272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103842</xdr:rowOff>
    </xdr:from>
    <xdr:to>
      <xdr:col>107</xdr:col>
      <xdr:colOff>101600</xdr:colOff>
      <xdr:row>39</xdr:row>
      <xdr:rowOff>33992</xdr:rowOff>
    </xdr:to>
    <xdr:sp macro="" textlink="">
      <xdr:nvSpPr>
        <xdr:cNvPr id="510" name="フローチャート: 判断 509"/>
        <xdr:cNvSpPr/>
      </xdr:nvSpPr>
      <xdr:spPr>
        <a:xfrm>
          <a:off x="20383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114717</xdr:rowOff>
    </xdr:from>
    <xdr:to>
      <xdr:col>102</xdr:col>
      <xdr:colOff>165100</xdr:colOff>
      <xdr:row>36</xdr:row>
      <xdr:rowOff>44867</xdr:rowOff>
    </xdr:to>
    <xdr:sp macro="" textlink="">
      <xdr:nvSpPr>
        <xdr:cNvPr id="511" name="フローチャート: 判断 510"/>
        <xdr:cNvSpPr/>
      </xdr:nvSpPr>
      <xdr:spPr>
        <a:xfrm>
          <a:off x="19494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54095</xdr:rowOff>
    </xdr:from>
    <xdr:to>
      <xdr:col>116</xdr:col>
      <xdr:colOff>114300</xdr:colOff>
      <xdr:row>34</xdr:row>
      <xdr:rowOff>155695</xdr:rowOff>
    </xdr:to>
    <xdr:sp macro="" textlink="">
      <xdr:nvSpPr>
        <xdr:cNvPr id="517" name="楕円 516"/>
        <xdr:cNvSpPr/>
      </xdr:nvSpPr>
      <xdr:spPr>
        <a:xfrm>
          <a:off x="22110700" y="58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7122</xdr:rowOff>
    </xdr:from>
    <xdr:ext cx="599010" cy="259045"/>
    <xdr:sp macro="" textlink="">
      <xdr:nvSpPr>
        <xdr:cNvPr id="518" name="【一般廃棄物処理施設】&#10;一人当たり有形固定資産（償却資産）額該当値テキスト"/>
        <xdr:cNvSpPr txBox="1"/>
      </xdr:nvSpPr>
      <xdr:spPr>
        <a:xfrm>
          <a:off x="22199600" y="583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56773</xdr:rowOff>
    </xdr:from>
    <xdr:to>
      <xdr:col>112</xdr:col>
      <xdr:colOff>38100</xdr:colOff>
      <xdr:row>34</xdr:row>
      <xdr:rowOff>158373</xdr:rowOff>
    </xdr:to>
    <xdr:sp macro="" textlink="">
      <xdr:nvSpPr>
        <xdr:cNvPr id="519" name="楕円 518"/>
        <xdr:cNvSpPr/>
      </xdr:nvSpPr>
      <xdr:spPr>
        <a:xfrm>
          <a:off x="21272500" y="58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104895</xdr:rowOff>
    </xdr:from>
    <xdr:to>
      <xdr:col>116</xdr:col>
      <xdr:colOff>63500</xdr:colOff>
      <xdr:row>34</xdr:row>
      <xdr:rowOff>107573</xdr:rowOff>
    </xdr:to>
    <xdr:cxnSp macro="">
      <xdr:nvCxnSpPr>
        <xdr:cNvPr id="520" name="直線コネクタ 519"/>
        <xdr:cNvCxnSpPr/>
      </xdr:nvCxnSpPr>
      <xdr:spPr>
        <a:xfrm flipV="1">
          <a:off x="21323300" y="5934195"/>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163986</xdr:rowOff>
    </xdr:from>
    <xdr:to>
      <xdr:col>107</xdr:col>
      <xdr:colOff>101600</xdr:colOff>
      <xdr:row>33</xdr:row>
      <xdr:rowOff>94136</xdr:rowOff>
    </xdr:to>
    <xdr:sp macro="" textlink="">
      <xdr:nvSpPr>
        <xdr:cNvPr id="521" name="楕円 520"/>
        <xdr:cNvSpPr/>
      </xdr:nvSpPr>
      <xdr:spPr>
        <a:xfrm>
          <a:off x="20383500" y="56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43336</xdr:rowOff>
    </xdr:from>
    <xdr:to>
      <xdr:col>111</xdr:col>
      <xdr:colOff>177800</xdr:colOff>
      <xdr:row>34</xdr:row>
      <xdr:rowOff>107573</xdr:rowOff>
    </xdr:to>
    <xdr:cxnSp macro="">
      <xdr:nvCxnSpPr>
        <xdr:cNvPr id="522" name="直線コネクタ 521"/>
        <xdr:cNvCxnSpPr/>
      </xdr:nvCxnSpPr>
      <xdr:spPr>
        <a:xfrm>
          <a:off x="20434300" y="5701186"/>
          <a:ext cx="889000" cy="2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88006</xdr:rowOff>
    </xdr:from>
    <xdr:ext cx="534377" cy="259045"/>
    <xdr:sp macro="" textlink="">
      <xdr:nvSpPr>
        <xdr:cNvPr id="523" name="n_1aveValue【一般廃棄物処理施設】&#10;一人当たり有形固定資産（償却資産）額"/>
        <xdr:cNvSpPr txBox="1"/>
      </xdr:nvSpPr>
      <xdr:spPr>
        <a:xfrm>
          <a:off x="21043411" y="67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25119</xdr:rowOff>
    </xdr:from>
    <xdr:ext cx="534377" cy="259045"/>
    <xdr:sp macro="" textlink="">
      <xdr:nvSpPr>
        <xdr:cNvPr id="524" name="n_2aveValue【一般廃棄物処理施設】&#10;一人当たり有形固定資産（償却資産）額"/>
        <xdr:cNvSpPr txBox="1"/>
      </xdr:nvSpPr>
      <xdr:spPr>
        <a:xfrm>
          <a:off x="201671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61394</xdr:rowOff>
    </xdr:from>
    <xdr:ext cx="599010" cy="259045"/>
    <xdr:sp macro="" textlink="">
      <xdr:nvSpPr>
        <xdr:cNvPr id="525" name="n_3aveValue【一般廃棄物処理施設】&#10;一人当たり有形固定資産（償却資産）額"/>
        <xdr:cNvSpPr txBox="1"/>
      </xdr:nvSpPr>
      <xdr:spPr>
        <a:xfrm>
          <a:off x="19245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3450</xdr:rowOff>
    </xdr:from>
    <xdr:ext cx="599010" cy="259045"/>
    <xdr:sp macro="" textlink="">
      <xdr:nvSpPr>
        <xdr:cNvPr id="526" name="n_1mainValue【一般廃棄物処理施設】&#10;一人当たり有形固定資産（償却資産）額"/>
        <xdr:cNvSpPr txBox="1"/>
      </xdr:nvSpPr>
      <xdr:spPr>
        <a:xfrm>
          <a:off x="21011095" y="566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110663</xdr:rowOff>
    </xdr:from>
    <xdr:ext cx="599010" cy="259045"/>
    <xdr:sp macro="" textlink="">
      <xdr:nvSpPr>
        <xdr:cNvPr id="527" name="n_2mainValue【一般廃棄物処理施設】&#10;一人当たり有形固定資産（償却資産）額"/>
        <xdr:cNvSpPr txBox="1"/>
      </xdr:nvSpPr>
      <xdr:spPr>
        <a:xfrm>
          <a:off x="20134795" y="542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8" name="テキスト ボックス 5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9" name="直線コネクタ 53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0" name="テキスト ボックス 53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1" name="直線コネクタ 54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2" name="テキスト ボックス 54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3" name="直線コネクタ 54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4" name="テキスト ボックス 54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5" name="直線コネクタ 54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6" name="テキスト ボックス 54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7" name="直線コネクタ 5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8" name="テキスト ボックス 5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50" name="直線コネクタ 549"/>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51"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52" name="直線コネクタ 551"/>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53"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54" name="直線コネクタ 553"/>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55" name="【保健センター・保健所】&#10;有形固定資産減価償却率平均値テキスト"/>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56" name="フローチャート: 判断 555"/>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7" name="フローチャート: 判断 556"/>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8" name="フローチャート: 判断 557"/>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59" name="フローチャート: 判断 558"/>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0" name="テキスト ボックス 5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1" name="テキスト ボックス 5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2" name="テキスト ボックス 5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3" name="テキスト ボックス 5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4" name="テキスト ボックス 5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102362</xdr:rowOff>
    </xdr:from>
    <xdr:to>
      <xdr:col>85</xdr:col>
      <xdr:colOff>177800</xdr:colOff>
      <xdr:row>58</xdr:row>
      <xdr:rowOff>32512</xdr:rowOff>
    </xdr:to>
    <xdr:sp macro="" textlink="">
      <xdr:nvSpPr>
        <xdr:cNvPr id="565" name="楕円 564"/>
        <xdr:cNvSpPr/>
      </xdr:nvSpPr>
      <xdr:spPr>
        <a:xfrm>
          <a:off x="162687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125239</xdr:rowOff>
    </xdr:from>
    <xdr:ext cx="405111" cy="259045"/>
    <xdr:sp macro="" textlink="">
      <xdr:nvSpPr>
        <xdr:cNvPr id="566" name="【保健センター・保健所】&#10;有形固定資産減価償却率該当値テキスト"/>
        <xdr:cNvSpPr txBox="1"/>
      </xdr:nvSpPr>
      <xdr:spPr>
        <a:xfrm>
          <a:off x="16357600" y="972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567" name="楕円 566"/>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153162</xdr:rowOff>
    </xdr:from>
    <xdr:to>
      <xdr:col>85</xdr:col>
      <xdr:colOff>127000</xdr:colOff>
      <xdr:row>58</xdr:row>
      <xdr:rowOff>34290</xdr:rowOff>
    </xdr:to>
    <xdr:cxnSp macro="">
      <xdr:nvCxnSpPr>
        <xdr:cNvPr id="568" name="直線コネクタ 567"/>
        <xdr:cNvCxnSpPr/>
      </xdr:nvCxnSpPr>
      <xdr:spPr>
        <a:xfrm flipV="1">
          <a:off x="15481300" y="992581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569" name="楕円 568"/>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62</xdr:row>
      <xdr:rowOff>114300</xdr:rowOff>
    </xdr:to>
    <xdr:cxnSp macro="">
      <xdr:nvCxnSpPr>
        <xdr:cNvPr id="570" name="直線コネクタ 569"/>
        <xdr:cNvCxnSpPr/>
      </xdr:nvCxnSpPr>
      <xdr:spPr>
        <a:xfrm flipV="1">
          <a:off x="14592300" y="9978390"/>
          <a:ext cx="889000" cy="7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71" name="n_1ave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72" name="n_2aveValue【保健センター・保健所】&#10;有形固定資産減価償却率"/>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73" name="n_3aveValue【保健センター・保健所】&#10;有形固定資産減価償却率"/>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574" name="n_1mainValue【保健センター・保健所】&#10;有形固定資産減価償却率"/>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575"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6" name="直線コネクタ 5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7" name="テキスト ボックス 5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8" name="直線コネクタ 5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9" name="テキスト ボックス 5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0" name="直線コネクタ 5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1" name="テキスト ボックス 5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2" name="直線コネクタ 5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3" name="テキスト ボックス 5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97" name="直線コネクタ 596"/>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98"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99" name="直線コネクタ 598"/>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00"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01" name="直線コネクタ 600"/>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2"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3" name="フローチャート: 判断 602"/>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04" name="フローチャート: 判断 603"/>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5" name="フローチャート: 判断 604"/>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6" name="フローチャート: 判断 605"/>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12" name="楕円 611"/>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613" name="【保健センター・保健所】&#10;一人当たり面積該当値テキスト"/>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14" name="楕円 613"/>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15" name="直線コネクタ 614"/>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16" name="楕円 615"/>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617" name="直線コネクタ 616"/>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18" name="n_1ave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19"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20"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21"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22"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45" name="直線コネクタ 644"/>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46"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47" name="直線コネクタ 646"/>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48"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49" name="直線コネクタ 648"/>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50" name="【消防施設】&#10;有形固定資産減価償却率平均値テキスト"/>
        <xdr:cNvSpPr txBox="1"/>
      </xdr:nvSpPr>
      <xdr:spPr>
        <a:xfrm>
          <a:off x="16357600" y="13735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51" name="フローチャート: 判断 650"/>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52" name="フローチャート: 判断 651"/>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53" name="フローチャート: 判断 652"/>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54" name="フローチャート: 判断 653"/>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117602</xdr:rowOff>
    </xdr:from>
    <xdr:to>
      <xdr:col>85</xdr:col>
      <xdr:colOff>177800</xdr:colOff>
      <xdr:row>82</xdr:row>
      <xdr:rowOff>47752</xdr:rowOff>
    </xdr:to>
    <xdr:sp macro="" textlink="">
      <xdr:nvSpPr>
        <xdr:cNvPr id="660" name="楕円 659"/>
        <xdr:cNvSpPr/>
      </xdr:nvSpPr>
      <xdr:spPr>
        <a:xfrm>
          <a:off x="162687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96029</xdr:rowOff>
    </xdr:from>
    <xdr:ext cx="405111" cy="259045"/>
    <xdr:sp macro="" textlink="">
      <xdr:nvSpPr>
        <xdr:cNvPr id="661" name="【消防施設】&#10;有形固定資産減価償却率該当値テキスト"/>
        <xdr:cNvSpPr txBox="1"/>
      </xdr:nvSpPr>
      <xdr:spPr>
        <a:xfrm>
          <a:off x="16357600"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163322</xdr:rowOff>
    </xdr:from>
    <xdr:to>
      <xdr:col>81</xdr:col>
      <xdr:colOff>101600</xdr:colOff>
      <xdr:row>82</xdr:row>
      <xdr:rowOff>93472</xdr:rowOff>
    </xdr:to>
    <xdr:sp macro="" textlink="">
      <xdr:nvSpPr>
        <xdr:cNvPr id="662" name="楕円 661"/>
        <xdr:cNvSpPr/>
      </xdr:nvSpPr>
      <xdr:spPr>
        <a:xfrm>
          <a:off x="15430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168402</xdr:rowOff>
    </xdr:from>
    <xdr:to>
      <xdr:col>85</xdr:col>
      <xdr:colOff>127000</xdr:colOff>
      <xdr:row>82</xdr:row>
      <xdr:rowOff>42672</xdr:rowOff>
    </xdr:to>
    <xdr:cxnSp macro="">
      <xdr:nvCxnSpPr>
        <xdr:cNvPr id="663" name="直線コネクタ 662"/>
        <xdr:cNvCxnSpPr/>
      </xdr:nvCxnSpPr>
      <xdr:spPr>
        <a:xfrm flipV="1">
          <a:off x="15481300" y="140558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138176</xdr:rowOff>
    </xdr:from>
    <xdr:to>
      <xdr:col>76</xdr:col>
      <xdr:colOff>165100</xdr:colOff>
      <xdr:row>84</xdr:row>
      <xdr:rowOff>68326</xdr:rowOff>
    </xdr:to>
    <xdr:sp macro="" textlink="">
      <xdr:nvSpPr>
        <xdr:cNvPr id="664" name="楕円 663"/>
        <xdr:cNvSpPr/>
      </xdr:nvSpPr>
      <xdr:spPr>
        <a:xfrm>
          <a:off x="14541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42672</xdr:rowOff>
    </xdr:from>
    <xdr:to>
      <xdr:col>81</xdr:col>
      <xdr:colOff>50800</xdr:colOff>
      <xdr:row>84</xdr:row>
      <xdr:rowOff>17526</xdr:rowOff>
    </xdr:to>
    <xdr:cxnSp macro="">
      <xdr:nvCxnSpPr>
        <xdr:cNvPr id="665" name="直線コネクタ 664"/>
        <xdr:cNvCxnSpPr/>
      </xdr:nvCxnSpPr>
      <xdr:spPr>
        <a:xfrm flipV="1">
          <a:off x="14592300" y="14101572"/>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9414</xdr:rowOff>
    </xdr:from>
    <xdr:ext cx="405111" cy="259045"/>
    <xdr:sp macro="" textlink="">
      <xdr:nvSpPr>
        <xdr:cNvPr id="666" name="n_1aveValue【消防施設】&#10;有形固定資産減価償却率"/>
        <xdr:cNvSpPr txBox="1"/>
      </xdr:nvSpPr>
      <xdr:spPr>
        <a:xfrm>
          <a:off x="152660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119142</xdr:rowOff>
    </xdr:from>
    <xdr:ext cx="405111" cy="259045"/>
    <xdr:sp macro="" textlink="">
      <xdr:nvSpPr>
        <xdr:cNvPr id="667" name="n_2aveValue【消防施設】&#10;有形固定資産減価償却率"/>
        <xdr:cNvSpPr txBox="1"/>
      </xdr:nvSpPr>
      <xdr:spPr>
        <a:xfrm>
          <a:off x="14389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68" name="n_3aveValue【消防施設】&#10;有形固定資産減価償却率"/>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84599</xdr:rowOff>
    </xdr:from>
    <xdr:ext cx="405111" cy="259045"/>
    <xdr:sp macro="" textlink="">
      <xdr:nvSpPr>
        <xdr:cNvPr id="669" name="n_1mainValue【消防施設】&#10;有形固定資産減価償却率"/>
        <xdr:cNvSpPr txBox="1"/>
      </xdr:nvSpPr>
      <xdr:spPr>
        <a:xfrm>
          <a:off x="152660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59453</xdr:rowOff>
    </xdr:from>
    <xdr:ext cx="405111" cy="259045"/>
    <xdr:sp macro="" textlink="">
      <xdr:nvSpPr>
        <xdr:cNvPr id="670" name="n_2mainValue【消防施設】&#10;有形固定資産減価償却率"/>
        <xdr:cNvSpPr txBox="1"/>
      </xdr:nvSpPr>
      <xdr:spPr>
        <a:xfrm>
          <a:off x="14389744" y="1446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94" name="直線コネクタ 693"/>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95"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96" name="直線コネクタ 695"/>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97"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98" name="直線コネクタ 697"/>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9"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00" name="フローチャート: 判断 69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01" name="フローチャート: 判断 700"/>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02" name="フローチャート: 判断 701"/>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3" name="フローチャート: 判断 702"/>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9" name="楕円 708"/>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710" name="【消防施設】&#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143511</xdr:rowOff>
    </xdr:from>
    <xdr:to>
      <xdr:col>112</xdr:col>
      <xdr:colOff>38100</xdr:colOff>
      <xdr:row>84</xdr:row>
      <xdr:rowOff>73661</xdr:rowOff>
    </xdr:to>
    <xdr:sp macro="" textlink="">
      <xdr:nvSpPr>
        <xdr:cNvPr id="711" name="楕円 710"/>
        <xdr:cNvSpPr/>
      </xdr:nvSpPr>
      <xdr:spPr>
        <a:xfrm>
          <a:off x="21272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22861</xdr:rowOff>
    </xdr:to>
    <xdr:cxnSp macro="">
      <xdr:nvCxnSpPr>
        <xdr:cNvPr id="712" name="直線コネクタ 711"/>
        <xdr:cNvCxnSpPr/>
      </xdr:nvCxnSpPr>
      <xdr:spPr>
        <a:xfrm flipV="1">
          <a:off x="21323300" y="14417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143511</xdr:rowOff>
    </xdr:from>
    <xdr:to>
      <xdr:col>107</xdr:col>
      <xdr:colOff>101600</xdr:colOff>
      <xdr:row>84</xdr:row>
      <xdr:rowOff>73661</xdr:rowOff>
    </xdr:to>
    <xdr:sp macro="" textlink="">
      <xdr:nvSpPr>
        <xdr:cNvPr id="713" name="楕円 712"/>
        <xdr:cNvSpPr/>
      </xdr:nvSpPr>
      <xdr:spPr>
        <a:xfrm>
          <a:off x="20383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22861</xdr:rowOff>
    </xdr:from>
    <xdr:to>
      <xdr:col>111</xdr:col>
      <xdr:colOff>177800</xdr:colOff>
      <xdr:row>84</xdr:row>
      <xdr:rowOff>22861</xdr:rowOff>
    </xdr:to>
    <xdr:cxnSp macro="">
      <xdr:nvCxnSpPr>
        <xdr:cNvPr id="714" name="直線コネクタ 713"/>
        <xdr:cNvCxnSpPr/>
      </xdr:nvCxnSpPr>
      <xdr:spPr>
        <a:xfrm>
          <a:off x="20434300" y="14424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15"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16"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7"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64788</xdr:rowOff>
    </xdr:from>
    <xdr:ext cx="469744" cy="259045"/>
    <xdr:sp macro="" textlink="">
      <xdr:nvSpPr>
        <xdr:cNvPr id="718" name="n_1mainValue【消防施設】&#10;一人当たり面積"/>
        <xdr:cNvSpPr txBox="1"/>
      </xdr:nvSpPr>
      <xdr:spPr>
        <a:xfrm>
          <a:off x="210757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64788</xdr:rowOff>
    </xdr:from>
    <xdr:ext cx="469744" cy="259045"/>
    <xdr:sp macro="" textlink="">
      <xdr:nvSpPr>
        <xdr:cNvPr id="719" name="n_2mainValue【消防施設】&#10;一人当たり面積"/>
        <xdr:cNvSpPr txBox="1"/>
      </xdr:nvSpPr>
      <xdr:spPr>
        <a:xfrm>
          <a:off x="20199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45" name="直線コネクタ 744"/>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46"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47" name="直線コネクタ 746"/>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48"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49" name="直線コネクタ 748"/>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50" name="【庁舎】&#10;有形固定資産減価償却率平均値テキスト"/>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51" name="フローチャート: 判断 750"/>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52" name="フローチャート: 判断 751"/>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3" name="フローチャート: 判断 752"/>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54" name="フローチャート: 判断 753"/>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121738</xdr:rowOff>
    </xdr:from>
    <xdr:to>
      <xdr:col>85</xdr:col>
      <xdr:colOff>177800</xdr:colOff>
      <xdr:row>100</xdr:row>
      <xdr:rowOff>51888</xdr:rowOff>
    </xdr:to>
    <xdr:sp macro="" textlink="">
      <xdr:nvSpPr>
        <xdr:cNvPr id="760" name="楕円 759"/>
        <xdr:cNvSpPr/>
      </xdr:nvSpPr>
      <xdr:spPr>
        <a:xfrm>
          <a:off x="162687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74765</xdr:rowOff>
    </xdr:from>
    <xdr:ext cx="405111" cy="259045"/>
    <xdr:sp macro="" textlink="">
      <xdr:nvSpPr>
        <xdr:cNvPr id="761" name="【庁舎】&#10;有形固定資産減価償却率該当値テキスト"/>
        <xdr:cNvSpPr txBox="1"/>
      </xdr:nvSpPr>
      <xdr:spPr>
        <a:xfrm>
          <a:off x="16357600" y="170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128270</xdr:rowOff>
    </xdr:from>
    <xdr:to>
      <xdr:col>81</xdr:col>
      <xdr:colOff>101600</xdr:colOff>
      <xdr:row>100</xdr:row>
      <xdr:rowOff>58420</xdr:rowOff>
    </xdr:to>
    <xdr:sp macro="" textlink="">
      <xdr:nvSpPr>
        <xdr:cNvPr id="762" name="楕円 761"/>
        <xdr:cNvSpPr/>
      </xdr:nvSpPr>
      <xdr:spPr>
        <a:xfrm>
          <a:off x="15430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xdr:rowOff>
    </xdr:from>
    <xdr:to>
      <xdr:col>85</xdr:col>
      <xdr:colOff>127000</xdr:colOff>
      <xdr:row>100</xdr:row>
      <xdr:rowOff>7620</xdr:rowOff>
    </xdr:to>
    <xdr:cxnSp macro="">
      <xdr:nvCxnSpPr>
        <xdr:cNvPr id="763" name="直線コネクタ 762"/>
        <xdr:cNvCxnSpPr/>
      </xdr:nvCxnSpPr>
      <xdr:spPr>
        <a:xfrm flipV="1">
          <a:off x="15481300" y="171460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41729</xdr:rowOff>
    </xdr:from>
    <xdr:to>
      <xdr:col>76</xdr:col>
      <xdr:colOff>165100</xdr:colOff>
      <xdr:row>101</xdr:row>
      <xdr:rowOff>143329</xdr:rowOff>
    </xdr:to>
    <xdr:sp macro="" textlink="">
      <xdr:nvSpPr>
        <xdr:cNvPr id="764" name="楕円 763"/>
        <xdr:cNvSpPr/>
      </xdr:nvSpPr>
      <xdr:spPr>
        <a:xfrm>
          <a:off x="145415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xdr:rowOff>
    </xdr:from>
    <xdr:to>
      <xdr:col>81</xdr:col>
      <xdr:colOff>50800</xdr:colOff>
      <xdr:row>101</xdr:row>
      <xdr:rowOff>92529</xdr:rowOff>
    </xdr:to>
    <xdr:cxnSp macro="">
      <xdr:nvCxnSpPr>
        <xdr:cNvPr id="765" name="直線コネクタ 764"/>
        <xdr:cNvCxnSpPr/>
      </xdr:nvCxnSpPr>
      <xdr:spPr>
        <a:xfrm flipV="1">
          <a:off x="14592300" y="17152620"/>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66"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67"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68" name="n_3ave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74947</xdr:rowOff>
    </xdr:from>
    <xdr:ext cx="405111" cy="259045"/>
    <xdr:sp macro="" textlink="">
      <xdr:nvSpPr>
        <xdr:cNvPr id="769" name="n_1mainValue【庁舎】&#10;有形固定資産減価償却率"/>
        <xdr:cNvSpPr txBox="1"/>
      </xdr:nvSpPr>
      <xdr:spPr>
        <a:xfrm>
          <a:off x="15266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159856</xdr:rowOff>
    </xdr:from>
    <xdr:ext cx="405111" cy="259045"/>
    <xdr:sp macro="" textlink="">
      <xdr:nvSpPr>
        <xdr:cNvPr id="770" name="n_2mainValue【庁舎】&#10;有形固定資産減価償却率"/>
        <xdr:cNvSpPr txBox="1"/>
      </xdr:nvSpPr>
      <xdr:spPr>
        <a:xfrm>
          <a:off x="143897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1" name="直線コネクタ 78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2" name="テキスト ボックス 78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3" name="直線コネクタ 78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4" name="テキスト ボックス 78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5" name="直線コネクタ 78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6" name="テキスト ボックス 78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7" name="直線コネクタ 78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8" name="テキスト ボックス 78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92" name="直線コネクタ 791"/>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93"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94" name="直線コネクタ 793"/>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95"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96" name="直線コネクタ 795"/>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797" name="【庁舎】&#10;一人当たり面積平均値テキスト"/>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98" name="フローチャート: 判断 797"/>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99" name="フローチャート: 判断 7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800" name="フローチャート: 判断 799"/>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01" name="フローチャート: 判断 800"/>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xdr:rowOff>
    </xdr:from>
    <xdr:to>
      <xdr:col>116</xdr:col>
      <xdr:colOff>114300</xdr:colOff>
      <xdr:row>106</xdr:row>
      <xdr:rowOff>110998</xdr:rowOff>
    </xdr:to>
    <xdr:sp macro="" textlink="">
      <xdr:nvSpPr>
        <xdr:cNvPr id="807" name="楕円 806"/>
        <xdr:cNvSpPr/>
      </xdr:nvSpPr>
      <xdr:spPr>
        <a:xfrm>
          <a:off x="221107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159275</xdr:rowOff>
    </xdr:from>
    <xdr:ext cx="469744" cy="259045"/>
    <xdr:sp macro="" textlink="">
      <xdr:nvSpPr>
        <xdr:cNvPr id="808" name="【庁舎】&#10;一人当たり面積該当値テキスト"/>
        <xdr:cNvSpPr txBox="1"/>
      </xdr:nvSpPr>
      <xdr:spPr>
        <a:xfrm>
          <a:off x="22199600" y="181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xdr:rowOff>
    </xdr:from>
    <xdr:to>
      <xdr:col>112</xdr:col>
      <xdr:colOff>38100</xdr:colOff>
      <xdr:row>106</xdr:row>
      <xdr:rowOff>110998</xdr:rowOff>
    </xdr:to>
    <xdr:sp macro="" textlink="">
      <xdr:nvSpPr>
        <xdr:cNvPr id="809" name="楕円 808"/>
        <xdr:cNvSpPr/>
      </xdr:nvSpPr>
      <xdr:spPr>
        <a:xfrm>
          <a:off x="21272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60198</xdr:rowOff>
    </xdr:from>
    <xdr:to>
      <xdr:col>116</xdr:col>
      <xdr:colOff>63500</xdr:colOff>
      <xdr:row>106</xdr:row>
      <xdr:rowOff>60198</xdr:rowOff>
    </xdr:to>
    <xdr:cxnSp macro="">
      <xdr:nvCxnSpPr>
        <xdr:cNvPr id="810" name="直線コネクタ 809"/>
        <xdr:cNvCxnSpPr/>
      </xdr:nvCxnSpPr>
      <xdr:spPr>
        <a:xfrm>
          <a:off x="21323300" y="182338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11685</xdr:rowOff>
    </xdr:from>
    <xdr:to>
      <xdr:col>107</xdr:col>
      <xdr:colOff>101600</xdr:colOff>
      <xdr:row>106</xdr:row>
      <xdr:rowOff>113285</xdr:rowOff>
    </xdr:to>
    <xdr:sp macro="" textlink="">
      <xdr:nvSpPr>
        <xdr:cNvPr id="811" name="楕円 810"/>
        <xdr:cNvSpPr/>
      </xdr:nvSpPr>
      <xdr:spPr>
        <a:xfrm>
          <a:off x="20383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60198</xdr:rowOff>
    </xdr:from>
    <xdr:to>
      <xdr:col>111</xdr:col>
      <xdr:colOff>177800</xdr:colOff>
      <xdr:row>106</xdr:row>
      <xdr:rowOff>62485</xdr:rowOff>
    </xdr:to>
    <xdr:cxnSp macro="">
      <xdr:nvCxnSpPr>
        <xdr:cNvPr id="812" name="直線コネクタ 811"/>
        <xdr:cNvCxnSpPr/>
      </xdr:nvCxnSpPr>
      <xdr:spPr>
        <a:xfrm flipV="1">
          <a:off x="20434300" y="182338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13" name="n_1aveValue【庁舎】&#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14"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15" name="n_3aveValue【庁舎】&#10;一人当たり面積"/>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102125</xdr:rowOff>
    </xdr:from>
    <xdr:ext cx="469744" cy="259045"/>
    <xdr:sp macro="" textlink="">
      <xdr:nvSpPr>
        <xdr:cNvPr id="816" name="n_1mainValue【庁舎】&#10;一人当たり面積"/>
        <xdr:cNvSpPr txBox="1"/>
      </xdr:nvSpPr>
      <xdr:spPr>
        <a:xfrm>
          <a:off x="210757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104412</xdr:rowOff>
    </xdr:from>
    <xdr:ext cx="469744" cy="259045"/>
    <xdr:sp macro="" textlink="">
      <xdr:nvSpPr>
        <xdr:cNvPr id="817" name="n_2mainValue【庁舎】&#10;一人当たり面積"/>
        <xdr:cNvSpPr txBox="1"/>
      </xdr:nvSpPr>
      <xdr:spPr>
        <a:xfrm>
          <a:off x="20199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類似団体と比べると、有形固定資産減価償却率が特に高くなっているのは庁舎で、建築後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年以上を経過しており、老朽化が著しい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令和元年度より新庁舎建設に向け、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ヵ年継続事業により新庁舎の基本設計・実施設計を行っており、新庁舎建設後は、数値の改善が見込まれる。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一方、特に低くなっているのは体育館・プールであり、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年度に防府市スポーツセンター体育館が完成したことが影響している。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今後、防府市公共施設等マネジメント基本方針に基づき、各公共施設において、安全性や経済性を重視した計画的な整備・維持管理を行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った上で、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長寿命化を推進していくと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共に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、統廃合・複合化検討によるライフサイクルコストの削減を図っていく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上記の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における当市指数は、有形固定資産額（非償却資産の土地等含む）を基に算出されているが、当市指数を他市同様、有形固定資産額（償却資産）を基に算出した場合は以下のようになる。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95.9</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一人当たり有形固定資産（償却資産）額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124,079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算定基準となる市税の減などにより、基準財政収入額が減少したものの基準財政需要額も減少したことにより比率が同値となった。</a:t>
          </a: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％下回り、今後も市税収入等の歳入の確保に努める。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7" name="直線コネクタ 76"/>
        <xdr:cNvCxnSpPr/>
      </xdr:nvCxnSpPr>
      <xdr:spPr>
        <a:xfrm flipV="1">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127907</xdr:rowOff>
    </xdr:to>
    <xdr:cxnSp macro="">
      <xdr:nvCxnSpPr>
        <xdr:cNvPr id="80" name="直線コネクタ 79"/>
        <xdr:cNvCxnSpPr/>
      </xdr:nvCxnSpPr>
      <xdr:spPr>
        <a:xfrm flipV="1">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分母）が地方交付税や臨時財政対策債の増などにより増加しており、経常経費充当一般財源（分子）も火葬場建設や臨時地方道整備における元金償還の終了による公債費の減により減少しており、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％高い数値となっており、少子高齢化に伴う社会保障経費は今後も増加が予想されるため、全ての事業についてゼロベースでの見直しを行い、歳入に応じた歳出構造へ転換を図ることが必要となる。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53594</xdr:rowOff>
    </xdr:from>
    <xdr:to>
      <xdr:col>23</xdr:col>
      <xdr:colOff>133350</xdr:colOff>
      <xdr:row>66</xdr:row>
      <xdr:rowOff>164592</xdr:rowOff>
    </xdr:to>
    <xdr:cxnSp macro="">
      <xdr:nvCxnSpPr>
        <xdr:cNvPr id="132" name="直線コネクタ 131"/>
        <xdr:cNvCxnSpPr/>
      </xdr:nvCxnSpPr>
      <xdr:spPr>
        <a:xfrm flipV="1">
          <a:off x="4114800" y="1136929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66</xdr:row>
      <xdr:rowOff>164592</xdr:rowOff>
    </xdr:to>
    <xdr:cxnSp macro="">
      <xdr:nvCxnSpPr>
        <xdr:cNvPr id="135" name="直線コネクタ 134"/>
        <xdr:cNvCxnSpPr/>
      </xdr:nvCxnSpPr>
      <xdr:spPr>
        <a:xfrm>
          <a:off x="3225800" y="1122934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85090</xdr:rowOff>
    </xdr:to>
    <xdr:cxnSp macro="">
      <xdr:nvCxnSpPr>
        <xdr:cNvPr id="138" name="直線コネクタ 137"/>
        <xdr:cNvCxnSpPr/>
      </xdr:nvCxnSpPr>
      <xdr:spPr>
        <a:xfrm>
          <a:off x="2336800" y="1118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36830</xdr:rowOff>
    </xdr:to>
    <xdr:cxnSp macro="">
      <xdr:nvCxnSpPr>
        <xdr:cNvPr id="141" name="直線コネクタ 140"/>
        <xdr:cNvCxnSpPr/>
      </xdr:nvCxnSpPr>
      <xdr:spPr>
        <a:xfrm>
          <a:off x="1447800" y="111521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5" name="テキスト ボックス 144"/>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2794</xdr:rowOff>
    </xdr:from>
    <xdr:to>
      <xdr:col>23</xdr:col>
      <xdr:colOff>184150</xdr:colOff>
      <xdr:row>66</xdr:row>
      <xdr:rowOff>104394</xdr:rowOff>
    </xdr:to>
    <xdr:sp macro="" textlink="">
      <xdr:nvSpPr>
        <xdr:cNvPr id="151" name="楕円 150"/>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146321</xdr:rowOff>
    </xdr:from>
    <xdr:ext cx="762000" cy="259045"/>
    <xdr:sp macro="" textlink="">
      <xdr:nvSpPr>
        <xdr:cNvPr id="152" name="財政構造の弾力性該当値テキスト"/>
        <xdr:cNvSpPr txBox="1"/>
      </xdr:nvSpPr>
      <xdr:spPr>
        <a:xfrm>
          <a:off x="5041900" y="112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113792</xdr:rowOff>
    </xdr:from>
    <xdr:to>
      <xdr:col>19</xdr:col>
      <xdr:colOff>184150</xdr:colOff>
      <xdr:row>67</xdr:row>
      <xdr:rowOff>43942</xdr:rowOff>
    </xdr:to>
    <xdr:sp macro="" textlink="">
      <xdr:nvSpPr>
        <xdr:cNvPr id="153" name="楕円 152"/>
        <xdr:cNvSpPr/>
      </xdr:nvSpPr>
      <xdr:spPr>
        <a:xfrm>
          <a:off x="4064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28719</xdr:rowOff>
    </xdr:from>
    <xdr:ext cx="736600" cy="259045"/>
    <xdr:sp macro="" textlink="">
      <xdr:nvSpPr>
        <xdr:cNvPr id="154" name="テキスト ボックス 153"/>
        <xdr:cNvSpPr txBox="1"/>
      </xdr:nvSpPr>
      <xdr:spPr>
        <a:xfrm>
          <a:off x="3733800" y="1151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9" name="楕円 158"/>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60" name="テキスト ボックス 159"/>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退職者数増による退職手当の増があったものの、職員給の減などにより人件費は、０．１％減となり、情報システム再構築事業の減などにより物件費も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％減少したため、前年度と比べ、</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11,133</a:t>
          </a:r>
          <a:r>
            <a:rPr kumimoji="1" lang="ja-JP" altLang="en-US" sz="1300">
              <a:latin typeface="ＭＳ Ｐゴシック" panose="020B0600070205080204" pitchFamily="50" charset="-128"/>
              <a:ea typeface="ＭＳ Ｐゴシック" panose="020B0600070205080204" pitchFamily="50" charset="-128"/>
            </a:rPr>
            <a:t>円低い水準にはあるが、引き続き、歳出予算の計画的な執行により、歳出削減に努める。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64035</xdr:rowOff>
    </xdr:from>
    <xdr:to>
      <xdr:col>23</xdr:col>
      <xdr:colOff>133350</xdr:colOff>
      <xdr:row>82</xdr:row>
      <xdr:rowOff>68292</xdr:rowOff>
    </xdr:to>
    <xdr:cxnSp macro="">
      <xdr:nvCxnSpPr>
        <xdr:cNvPr id="197" name="直線コネクタ 196"/>
        <xdr:cNvCxnSpPr/>
      </xdr:nvCxnSpPr>
      <xdr:spPr>
        <a:xfrm flipV="1">
          <a:off x="4114800" y="14122935"/>
          <a:ext cx="8382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68292</xdr:rowOff>
    </xdr:from>
    <xdr:to>
      <xdr:col>19</xdr:col>
      <xdr:colOff>133350</xdr:colOff>
      <xdr:row>82</xdr:row>
      <xdr:rowOff>85993</xdr:rowOff>
    </xdr:to>
    <xdr:cxnSp macro="">
      <xdr:nvCxnSpPr>
        <xdr:cNvPr id="200" name="直線コネクタ 199"/>
        <xdr:cNvCxnSpPr/>
      </xdr:nvCxnSpPr>
      <xdr:spPr>
        <a:xfrm flipV="1">
          <a:off x="3225800" y="14127192"/>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79753</xdr:rowOff>
    </xdr:from>
    <xdr:to>
      <xdr:col>15</xdr:col>
      <xdr:colOff>82550</xdr:colOff>
      <xdr:row>82</xdr:row>
      <xdr:rowOff>85993</xdr:rowOff>
    </xdr:to>
    <xdr:cxnSp macro="">
      <xdr:nvCxnSpPr>
        <xdr:cNvPr id="203" name="直線コネクタ 202"/>
        <xdr:cNvCxnSpPr/>
      </xdr:nvCxnSpPr>
      <xdr:spPr>
        <a:xfrm>
          <a:off x="2336800" y="14138653"/>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8931</xdr:rowOff>
    </xdr:from>
    <xdr:to>
      <xdr:col>11</xdr:col>
      <xdr:colOff>31750</xdr:colOff>
      <xdr:row>82</xdr:row>
      <xdr:rowOff>79753</xdr:rowOff>
    </xdr:to>
    <xdr:cxnSp macro="">
      <xdr:nvCxnSpPr>
        <xdr:cNvPr id="206" name="直線コネクタ 205"/>
        <xdr:cNvCxnSpPr/>
      </xdr:nvCxnSpPr>
      <xdr:spPr>
        <a:xfrm>
          <a:off x="1447800" y="14067831"/>
          <a:ext cx="889000" cy="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13235</xdr:rowOff>
    </xdr:from>
    <xdr:to>
      <xdr:col>23</xdr:col>
      <xdr:colOff>184150</xdr:colOff>
      <xdr:row>82</xdr:row>
      <xdr:rowOff>114835</xdr:rowOff>
    </xdr:to>
    <xdr:sp macro="" textlink="">
      <xdr:nvSpPr>
        <xdr:cNvPr id="216" name="楕円 215"/>
        <xdr:cNvSpPr/>
      </xdr:nvSpPr>
      <xdr:spPr>
        <a:xfrm>
          <a:off x="4902200" y="140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29762</xdr:rowOff>
    </xdr:from>
    <xdr:ext cx="762000" cy="259045"/>
    <xdr:sp macro="" textlink="">
      <xdr:nvSpPr>
        <xdr:cNvPr id="217" name="人件費・物件費等の状況該当値テキスト"/>
        <xdr:cNvSpPr txBox="1"/>
      </xdr:nvSpPr>
      <xdr:spPr>
        <a:xfrm>
          <a:off x="5041900" y="1391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17492</xdr:rowOff>
    </xdr:from>
    <xdr:to>
      <xdr:col>19</xdr:col>
      <xdr:colOff>184150</xdr:colOff>
      <xdr:row>82</xdr:row>
      <xdr:rowOff>119092</xdr:rowOff>
    </xdr:to>
    <xdr:sp macro="" textlink="">
      <xdr:nvSpPr>
        <xdr:cNvPr id="218" name="楕円 217"/>
        <xdr:cNvSpPr/>
      </xdr:nvSpPr>
      <xdr:spPr>
        <a:xfrm>
          <a:off x="4064000" y="140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129269</xdr:rowOff>
    </xdr:from>
    <xdr:ext cx="736600" cy="259045"/>
    <xdr:sp macro="" textlink="">
      <xdr:nvSpPr>
        <xdr:cNvPr id="219" name="テキスト ボックス 218"/>
        <xdr:cNvSpPr txBox="1"/>
      </xdr:nvSpPr>
      <xdr:spPr>
        <a:xfrm>
          <a:off x="3733800" y="13845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35193</xdr:rowOff>
    </xdr:from>
    <xdr:to>
      <xdr:col>15</xdr:col>
      <xdr:colOff>133350</xdr:colOff>
      <xdr:row>82</xdr:row>
      <xdr:rowOff>136793</xdr:rowOff>
    </xdr:to>
    <xdr:sp macro="" textlink="">
      <xdr:nvSpPr>
        <xdr:cNvPr id="220" name="楕円 219"/>
        <xdr:cNvSpPr/>
      </xdr:nvSpPr>
      <xdr:spPr>
        <a:xfrm>
          <a:off x="3175000" y="140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146970</xdr:rowOff>
    </xdr:from>
    <xdr:ext cx="762000" cy="259045"/>
    <xdr:sp macro="" textlink="">
      <xdr:nvSpPr>
        <xdr:cNvPr id="221" name="テキスト ボックス 220"/>
        <xdr:cNvSpPr txBox="1"/>
      </xdr:nvSpPr>
      <xdr:spPr>
        <a:xfrm>
          <a:off x="2844800" y="1386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28953</xdr:rowOff>
    </xdr:from>
    <xdr:to>
      <xdr:col>11</xdr:col>
      <xdr:colOff>82550</xdr:colOff>
      <xdr:row>82</xdr:row>
      <xdr:rowOff>130553</xdr:rowOff>
    </xdr:to>
    <xdr:sp macro="" textlink="">
      <xdr:nvSpPr>
        <xdr:cNvPr id="222" name="楕円 221"/>
        <xdr:cNvSpPr/>
      </xdr:nvSpPr>
      <xdr:spPr>
        <a:xfrm>
          <a:off x="2286000" y="140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140730</xdr:rowOff>
    </xdr:from>
    <xdr:ext cx="762000" cy="259045"/>
    <xdr:sp macro="" textlink="">
      <xdr:nvSpPr>
        <xdr:cNvPr id="223" name="テキスト ボックス 222"/>
        <xdr:cNvSpPr txBox="1"/>
      </xdr:nvSpPr>
      <xdr:spPr>
        <a:xfrm>
          <a:off x="1955800" y="1385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129581</xdr:rowOff>
    </xdr:from>
    <xdr:to>
      <xdr:col>7</xdr:col>
      <xdr:colOff>31750</xdr:colOff>
      <xdr:row>82</xdr:row>
      <xdr:rowOff>59731</xdr:rowOff>
    </xdr:to>
    <xdr:sp macro="" textlink="">
      <xdr:nvSpPr>
        <xdr:cNvPr id="224" name="楕円 223"/>
        <xdr:cNvSpPr/>
      </xdr:nvSpPr>
      <xdr:spPr>
        <a:xfrm>
          <a:off x="1397000" y="140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69908</xdr:rowOff>
    </xdr:from>
    <xdr:ext cx="762000" cy="259045"/>
    <xdr:sp macro="" textlink="">
      <xdr:nvSpPr>
        <xdr:cNvPr id="225" name="テキスト ボックス 224"/>
        <xdr:cNvSpPr txBox="1"/>
      </xdr:nvSpPr>
      <xdr:spPr>
        <a:xfrm>
          <a:off x="1066800" y="137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％低い水準であり、今後も同水準を保てるよう、引き続き給与の適正化に努める。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ラスパイレス指数は、引用元となる調査結果が未公表であるため前年度の数値を引用している。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86</xdr:row>
      <xdr:rowOff>5080</xdr:rowOff>
    </xdr:to>
    <xdr:cxnSp macro="">
      <xdr:nvCxnSpPr>
        <xdr:cNvPr id="257" name="直線コネクタ 256"/>
        <xdr:cNvCxnSpPr/>
      </xdr:nvCxnSpPr>
      <xdr:spPr>
        <a:xfrm flipV="1">
          <a:off x="16179800" y="146773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5080</xdr:rowOff>
    </xdr:to>
    <xdr:cxnSp macro="">
      <xdr:nvCxnSpPr>
        <xdr:cNvPr id="260" name="直線コネクタ 259"/>
        <xdr:cNvCxnSpPr/>
      </xdr:nvCxnSpPr>
      <xdr:spPr>
        <a:xfrm>
          <a:off x="15290800" y="1474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5080</xdr:rowOff>
    </xdr:to>
    <xdr:cxnSp macro="">
      <xdr:nvCxnSpPr>
        <xdr:cNvPr id="263" name="直線コネクタ 262"/>
        <xdr:cNvCxnSpPr/>
      </xdr:nvCxnSpPr>
      <xdr:spPr>
        <a:xfrm>
          <a:off x="14401800" y="14605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85</xdr:row>
      <xdr:rowOff>31750</xdr:rowOff>
    </xdr:to>
    <xdr:cxnSp macro="">
      <xdr:nvCxnSpPr>
        <xdr:cNvPr id="266" name="直線コネクタ 265"/>
        <xdr:cNvCxnSpPr/>
      </xdr:nvCxnSpPr>
      <xdr:spPr>
        <a:xfrm>
          <a:off x="13512800" y="145326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70" name="テキスト ボックス 269"/>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6" name="楕円 275"/>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69866</xdr:rowOff>
    </xdr:from>
    <xdr:ext cx="762000" cy="259045"/>
    <xdr:sp macro="" textlink="">
      <xdr:nvSpPr>
        <xdr:cNvPr id="277" name="給与水準   （国との比較）該当値テキスト"/>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8" name="楕円 277"/>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79" name="テキスト ボックス 278"/>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0" name="楕円 279"/>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81" name="テキスト ボックス 280"/>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80011</xdr:rowOff>
    </xdr:from>
    <xdr:to>
      <xdr:col>64</xdr:col>
      <xdr:colOff>152400</xdr:colOff>
      <xdr:row>85</xdr:row>
      <xdr:rowOff>10161</xdr:rowOff>
    </xdr:to>
    <xdr:sp macro="" textlink="">
      <xdr:nvSpPr>
        <xdr:cNvPr id="284" name="楕円 283"/>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20338</xdr:rowOff>
    </xdr:from>
    <xdr:ext cx="762000" cy="259045"/>
    <xdr:sp macro="" textlink="">
      <xdr:nvSpPr>
        <xdr:cNvPr id="285" name="テキスト ボックス 284"/>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人高い水準であり、前年度に比べ、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人増加しており、引き続き、定員適正化計画に基づいて、事務の民間委託や統廃合を実施し、定員の適正化に努める。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42969</xdr:rowOff>
    </xdr:from>
    <xdr:to>
      <xdr:col>81</xdr:col>
      <xdr:colOff>44450</xdr:colOff>
      <xdr:row>61</xdr:row>
      <xdr:rowOff>46990</xdr:rowOff>
    </xdr:to>
    <xdr:cxnSp macro="">
      <xdr:nvCxnSpPr>
        <xdr:cNvPr id="320" name="直線コネクタ 319"/>
        <xdr:cNvCxnSpPr/>
      </xdr:nvCxnSpPr>
      <xdr:spPr>
        <a:xfrm>
          <a:off x="16179800" y="1050141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42969</xdr:rowOff>
    </xdr:to>
    <xdr:cxnSp macro="">
      <xdr:nvCxnSpPr>
        <xdr:cNvPr id="323" name="直線コネクタ 322"/>
        <xdr:cNvCxnSpPr/>
      </xdr:nvCxnSpPr>
      <xdr:spPr>
        <a:xfrm>
          <a:off x="15290800" y="1049337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34925</xdr:rowOff>
    </xdr:to>
    <xdr:cxnSp macro="">
      <xdr:nvCxnSpPr>
        <xdr:cNvPr id="326" name="直線コネクタ 325"/>
        <xdr:cNvCxnSpPr/>
      </xdr:nvCxnSpPr>
      <xdr:spPr>
        <a:xfrm>
          <a:off x="14401800" y="10469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6773</xdr:rowOff>
    </xdr:from>
    <xdr:to>
      <xdr:col>68</xdr:col>
      <xdr:colOff>152400</xdr:colOff>
      <xdr:row>61</xdr:row>
      <xdr:rowOff>10795</xdr:rowOff>
    </xdr:to>
    <xdr:cxnSp macro="">
      <xdr:nvCxnSpPr>
        <xdr:cNvPr id="329" name="直線コネクタ 328"/>
        <xdr:cNvCxnSpPr/>
      </xdr:nvCxnSpPr>
      <xdr:spPr>
        <a:xfrm>
          <a:off x="13512800" y="104652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9" name="楕円 338"/>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139717</xdr:rowOff>
    </xdr:from>
    <xdr:ext cx="762000" cy="259045"/>
    <xdr:sp macro="" textlink="">
      <xdr:nvSpPr>
        <xdr:cNvPr id="340" name="定員管理の状況該当値テキスト"/>
        <xdr:cNvSpPr txBox="1"/>
      </xdr:nvSpPr>
      <xdr:spPr>
        <a:xfrm>
          <a:off x="17106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163619</xdr:rowOff>
    </xdr:from>
    <xdr:to>
      <xdr:col>77</xdr:col>
      <xdr:colOff>95250</xdr:colOff>
      <xdr:row>61</xdr:row>
      <xdr:rowOff>93769</xdr:rowOff>
    </xdr:to>
    <xdr:sp macro="" textlink="">
      <xdr:nvSpPr>
        <xdr:cNvPr id="341" name="楕円 340"/>
        <xdr:cNvSpPr/>
      </xdr:nvSpPr>
      <xdr:spPr>
        <a:xfrm>
          <a:off x="16129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78546</xdr:rowOff>
    </xdr:from>
    <xdr:ext cx="736600" cy="259045"/>
    <xdr:sp macro="" textlink="">
      <xdr:nvSpPr>
        <xdr:cNvPr id="342" name="テキスト ボックス 341"/>
        <xdr:cNvSpPr txBox="1"/>
      </xdr:nvSpPr>
      <xdr:spPr>
        <a:xfrm>
          <a:off x="15798800" y="10536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3" name="楕円 342"/>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4" name="テキスト ボックス 343"/>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5" name="楕円 344"/>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46" name="テキスト ボックス 345"/>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47" name="楕円 346"/>
        <xdr:cNvSpPr/>
      </xdr:nvSpPr>
      <xdr:spPr>
        <a:xfrm>
          <a:off x="13462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48" name="テキスト ボックス 347"/>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元利償還金が減少したものの、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カ年平均では前年度同値となった。</a:t>
          </a:r>
        </a:p>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％低く、良好な水準を維持している。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今後も償還と借入のバランスを考慮し、将来への負担を増加させないよう努める。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137583</xdr:rowOff>
    </xdr:to>
    <xdr:cxnSp macro="">
      <xdr:nvCxnSpPr>
        <xdr:cNvPr id="381" name="直線コネクタ 380"/>
        <xdr:cNvCxnSpPr/>
      </xdr:nvCxnSpPr>
      <xdr:spPr>
        <a:xfrm>
          <a:off x="16179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137583</xdr:rowOff>
    </xdr:to>
    <xdr:cxnSp macro="">
      <xdr:nvCxnSpPr>
        <xdr:cNvPr id="384" name="直線コネクタ 383"/>
        <xdr:cNvCxnSpPr/>
      </xdr:nvCxnSpPr>
      <xdr:spPr>
        <a:xfrm>
          <a:off x="15290800" y="68000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161713</xdr:rowOff>
    </xdr:to>
    <xdr:cxnSp macro="">
      <xdr:nvCxnSpPr>
        <xdr:cNvPr id="387" name="直線コネクタ 386"/>
        <xdr:cNvCxnSpPr/>
      </xdr:nvCxnSpPr>
      <xdr:spPr>
        <a:xfrm flipV="1">
          <a:off x="14401800" y="68000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40</xdr:row>
      <xdr:rowOff>14394</xdr:rowOff>
    </xdr:to>
    <xdr:cxnSp macro="">
      <xdr:nvCxnSpPr>
        <xdr:cNvPr id="390" name="直線コネクタ 389"/>
        <xdr:cNvCxnSpPr/>
      </xdr:nvCxnSpPr>
      <xdr:spPr>
        <a:xfrm flipV="1">
          <a:off x="13512800" y="68482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0" name="楕円 399"/>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1"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2" name="楕円 401"/>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3" name="テキスト ボックス 402"/>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4" name="楕円 403"/>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5" name="テキスト ボックス 404"/>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110913</xdr:rowOff>
    </xdr:from>
    <xdr:to>
      <xdr:col>68</xdr:col>
      <xdr:colOff>203200</xdr:colOff>
      <xdr:row>40</xdr:row>
      <xdr:rowOff>41063</xdr:rowOff>
    </xdr:to>
    <xdr:sp macro="" textlink="">
      <xdr:nvSpPr>
        <xdr:cNvPr id="406" name="楕円 405"/>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407" name="テキスト ボックス 406"/>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8" name="楕円 407"/>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09" name="テキスト ボックス 408"/>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一般会計等に係る地方債の現在高の増加があるものの、庁舎建設基金や減債基金残高の増等により充当可能基金は増加しており、前年度に引き続き、比率なしとなっている。</a:t>
          </a: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49" name="フローチャート: 判断 448"/>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0" name="テキスト ボックス 449"/>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退職者数の増による退職手当の増加があったものの、地方交付税や臨時財政対策債の増などによる経常一般財源（分母）の増加により、前年度に比べ、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％低下した。　 類似団体平均と比べ、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％高くなっていることから、今後も定員適正化計画の推進等により、人件費の抑制に努める。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9978</xdr:rowOff>
    </xdr:from>
    <xdr:to>
      <xdr:col>24</xdr:col>
      <xdr:colOff>25400</xdr:colOff>
      <xdr:row>39</xdr:row>
      <xdr:rowOff>64407</xdr:rowOff>
    </xdr:to>
    <xdr:cxnSp macro="">
      <xdr:nvCxnSpPr>
        <xdr:cNvPr id="68" name="直線コネクタ 67"/>
        <xdr:cNvCxnSpPr/>
      </xdr:nvCxnSpPr>
      <xdr:spPr>
        <a:xfrm flipV="1">
          <a:off x="3987800" y="6696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94343</xdr:rowOff>
    </xdr:from>
    <xdr:to>
      <xdr:col>19</xdr:col>
      <xdr:colOff>187325</xdr:colOff>
      <xdr:row>39</xdr:row>
      <xdr:rowOff>64407</xdr:rowOff>
    </xdr:to>
    <xdr:cxnSp macro="">
      <xdr:nvCxnSpPr>
        <xdr:cNvPr id="71" name="直線コネクタ 70"/>
        <xdr:cNvCxnSpPr/>
      </xdr:nvCxnSpPr>
      <xdr:spPr>
        <a:xfrm>
          <a:off x="3098800" y="6609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94343</xdr:rowOff>
    </xdr:from>
    <xdr:to>
      <xdr:col>15</xdr:col>
      <xdr:colOff>98425</xdr:colOff>
      <xdr:row>39</xdr:row>
      <xdr:rowOff>86178</xdr:rowOff>
    </xdr:to>
    <xdr:cxnSp macro="">
      <xdr:nvCxnSpPr>
        <xdr:cNvPr id="74" name="直線コネクタ 73"/>
        <xdr:cNvCxnSpPr/>
      </xdr:nvCxnSpPr>
      <xdr:spPr>
        <a:xfrm flipV="1">
          <a:off x="2209800" y="66094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9978</xdr:rowOff>
    </xdr:from>
    <xdr:to>
      <xdr:col>11</xdr:col>
      <xdr:colOff>9525</xdr:colOff>
      <xdr:row>39</xdr:row>
      <xdr:rowOff>86178</xdr:rowOff>
    </xdr:to>
    <xdr:cxnSp macro="">
      <xdr:nvCxnSpPr>
        <xdr:cNvPr id="77" name="直線コネクタ 76"/>
        <xdr:cNvCxnSpPr/>
      </xdr:nvCxnSpPr>
      <xdr:spPr>
        <a:xfrm>
          <a:off x="1320800" y="6696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81" name="テキスト ボックス 80"/>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130628</xdr:rowOff>
    </xdr:from>
    <xdr:to>
      <xdr:col>24</xdr:col>
      <xdr:colOff>76200</xdr:colOff>
      <xdr:row>39</xdr:row>
      <xdr:rowOff>60778</xdr:rowOff>
    </xdr:to>
    <xdr:sp macro="" textlink="">
      <xdr:nvSpPr>
        <xdr:cNvPr id="87" name="楕円 86"/>
        <xdr:cNvSpPr/>
      </xdr:nvSpPr>
      <xdr:spPr>
        <a:xfrm>
          <a:off x="4775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102705</xdr:rowOff>
    </xdr:from>
    <xdr:ext cx="762000" cy="259045"/>
    <xdr:sp macro="" textlink="">
      <xdr:nvSpPr>
        <xdr:cNvPr id="88" name="人件費該当値テキスト"/>
        <xdr:cNvSpPr txBox="1"/>
      </xdr:nvSpPr>
      <xdr:spPr>
        <a:xfrm>
          <a:off x="4914900" y="66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43543</xdr:rowOff>
    </xdr:from>
    <xdr:to>
      <xdr:col>15</xdr:col>
      <xdr:colOff>149225</xdr:colOff>
      <xdr:row>38</xdr:row>
      <xdr:rowOff>145143</xdr:rowOff>
    </xdr:to>
    <xdr:sp macro="" textlink="">
      <xdr:nvSpPr>
        <xdr:cNvPr id="91" name="楕円 90"/>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92" name="テキスト ボックス 91"/>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35378</xdr:rowOff>
    </xdr:from>
    <xdr:to>
      <xdr:col>11</xdr:col>
      <xdr:colOff>60325</xdr:colOff>
      <xdr:row>39</xdr:row>
      <xdr:rowOff>136978</xdr:rowOff>
    </xdr:to>
    <xdr:sp macro="" textlink="">
      <xdr:nvSpPr>
        <xdr:cNvPr id="93" name="楕円 92"/>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121755</xdr:rowOff>
    </xdr:from>
    <xdr:ext cx="762000" cy="259045"/>
    <xdr:sp macro="" textlink="">
      <xdr:nvSpPr>
        <xdr:cNvPr id="94" name="テキスト ボックス 93"/>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130628</xdr:rowOff>
    </xdr:from>
    <xdr:to>
      <xdr:col>6</xdr:col>
      <xdr:colOff>171450</xdr:colOff>
      <xdr:row>39</xdr:row>
      <xdr:rowOff>60778</xdr:rowOff>
    </xdr:to>
    <xdr:sp macro="" textlink="">
      <xdr:nvSpPr>
        <xdr:cNvPr id="95" name="楕円 94"/>
        <xdr:cNvSpPr/>
      </xdr:nvSpPr>
      <xdr:spPr>
        <a:xfrm>
          <a:off x="1270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45555</xdr:rowOff>
    </xdr:from>
    <xdr:ext cx="762000" cy="259045"/>
    <xdr:sp macro="" textlink="">
      <xdr:nvSpPr>
        <xdr:cNvPr id="96" name="テキスト ボックス 95"/>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学校の備品購入費などの増があるものの、地方交付税や臨時財政対策債の増などによる経常一般財源（分母）の増加により、前年度に比べ、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％低下した。 </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％高い水準にあるため、今後も既存事業の見直しや、より一層の経常経費の削減に努めていく。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156936</xdr:rowOff>
    </xdr:to>
    <xdr:cxnSp macro="">
      <xdr:nvCxnSpPr>
        <xdr:cNvPr id="131" name="直線コネクタ 130"/>
        <xdr:cNvCxnSpPr/>
      </xdr:nvCxnSpPr>
      <xdr:spPr>
        <a:xfrm flipV="1">
          <a:off x="15671800" y="3060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90006</xdr:rowOff>
    </xdr:from>
    <xdr:ext cx="762000" cy="259045"/>
    <xdr:sp macro="" textlink="">
      <xdr:nvSpPr>
        <xdr:cNvPr id="132" name="物件費平均値テキスト"/>
        <xdr:cNvSpPr txBox="1"/>
      </xdr:nvSpPr>
      <xdr:spPr>
        <a:xfrm>
          <a:off x="16598900" y="283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18</xdr:row>
      <xdr:rowOff>39914</xdr:rowOff>
    </xdr:to>
    <xdr:cxnSp macro="">
      <xdr:nvCxnSpPr>
        <xdr:cNvPr id="134" name="直線コネクタ 133"/>
        <xdr:cNvCxnSpPr/>
      </xdr:nvCxnSpPr>
      <xdr:spPr>
        <a:xfrm flipV="1">
          <a:off x="14782800" y="3071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39914</xdr:rowOff>
    </xdr:to>
    <xdr:cxnSp macro="">
      <xdr:nvCxnSpPr>
        <xdr:cNvPr id="137" name="直線コネクタ 136"/>
        <xdr:cNvCxnSpPr/>
      </xdr:nvCxnSpPr>
      <xdr:spPr>
        <a:xfrm>
          <a:off x="13893800" y="3038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124279</xdr:rowOff>
    </xdr:to>
    <xdr:cxnSp macro="">
      <xdr:nvCxnSpPr>
        <xdr:cNvPr id="140" name="直線コネクタ 139"/>
        <xdr:cNvCxnSpPr/>
      </xdr:nvCxnSpPr>
      <xdr:spPr>
        <a:xfrm>
          <a:off x="13004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50" name="楕円 149"/>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51"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2" name="楕円 151"/>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3" name="テキスト ボックス 152"/>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4" name="楕円 153"/>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5" name="テキスト ボックス 154"/>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6" name="楕円 155"/>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7" name="テキスト ボックス 156"/>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8" name="楕円 157"/>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9" name="テキスト ボックス 158"/>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地方交付税や臨時財政対策債の増などによる経常一般財源（分母）の増加や、受給者の減による扶助費支給事業などの減少により、前年度に比べ、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％高くなっていることから、市税等の経常一般財源の確保に努めるとともに、既存事業の見直し等により、上昇傾向にある社会保障経費の抑制に努める。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12700</xdr:rowOff>
    </xdr:to>
    <xdr:cxnSp macro="">
      <xdr:nvCxnSpPr>
        <xdr:cNvPr id="192" name="直線コネクタ 191"/>
        <xdr:cNvCxnSpPr/>
      </xdr:nvCxnSpPr>
      <xdr:spPr>
        <a:xfrm flipV="1">
          <a:off x="3987800" y="10204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60</xdr:row>
      <xdr:rowOff>12700</xdr:rowOff>
    </xdr:to>
    <xdr:cxnSp macro="">
      <xdr:nvCxnSpPr>
        <xdr:cNvPr id="195" name="直線コネクタ 194"/>
        <xdr:cNvCxnSpPr/>
      </xdr:nvCxnSpPr>
      <xdr:spPr>
        <a:xfrm>
          <a:off x="3098800" y="9975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58</xdr:row>
      <xdr:rowOff>31750</xdr:rowOff>
    </xdr:to>
    <xdr:cxnSp macro="">
      <xdr:nvCxnSpPr>
        <xdr:cNvPr id="198" name="直線コネクタ 197"/>
        <xdr:cNvCxnSpPr/>
      </xdr:nvCxnSpPr>
      <xdr:spPr>
        <a:xfrm>
          <a:off x="2209800" y="9747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146050</xdr:rowOff>
    </xdr:to>
    <xdr:cxnSp macro="">
      <xdr:nvCxnSpPr>
        <xdr:cNvPr id="201" name="直線コネクタ 200"/>
        <xdr:cNvCxnSpPr/>
      </xdr:nvCxnSpPr>
      <xdr:spPr>
        <a:xfrm>
          <a:off x="1320800" y="9613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11" name="楕円 210"/>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12" name="扶助費該当値テキスト"/>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3" name="楕円 212"/>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4" name="テキスト ボックス 213"/>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5" name="楕円 214"/>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6" name="テキスト ボックス 215"/>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7" name="楕円 216"/>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8" name="テキスト ボックス 217"/>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20" name="テキスト ボックス 21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介護保険事業特別会計繰出金や後期高齢者医療事業特別会計繰出金などの増加があるものの、地方交付税や臨時財政対策債の増などによる経常一般財源（分母）の増加により、前年度同値となった。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％高い水準にあることから、今後も引き続き特別会計の健全化に努め、普通会計の負担軽減を図る。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50800</xdr:rowOff>
    </xdr:to>
    <xdr:cxnSp macro="">
      <xdr:nvCxnSpPr>
        <xdr:cNvPr id="257" name="直線コネクタ 256"/>
        <xdr:cNvCxnSpPr/>
      </xdr:nvCxnSpPr>
      <xdr:spPr>
        <a:xfrm>
          <a:off x="15671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165100</xdr:rowOff>
    </xdr:from>
    <xdr:to>
      <xdr:col>78</xdr:col>
      <xdr:colOff>69850</xdr:colOff>
      <xdr:row>58</xdr:row>
      <xdr:rowOff>50800</xdr:rowOff>
    </xdr:to>
    <xdr:cxnSp macro="">
      <xdr:nvCxnSpPr>
        <xdr:cNvPr id="260" name="直線コネクタ 259"/>
        <xdr:cNvCxnSpPr/>
      </xdr:nvCxnSpPr>
      <xdr:spPr>
        <a:xfrm>
          <a:off x="14782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57</xdr:row>
      <xdr:rowOff>165100</xdr:rowOff>
    </xdr:to>
    <xdr:cxnSp macro="">
      <xdr:nvCxnSpPr>
        <xdr:cNvPr id="263" name="直線コネクタ 262"/>
        <xdr:cNvCxnSpPr/>
      </xdr:nvCxnSpPr>
      <xdr:spPr>
        <a:xfrm>
          <a:off x="13893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65" name="テキスト ボックス 264"/>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127000</xdr:rowOff>
    </xdr:to>
    <xdr:cxnSp macro="">
      <xdr:nvCxnSpPr>
        <xdr:cNvPr id="266" name="直線コネクタ 265"/>
        <xdr:cNvCxnSpPr/>
      </xdr:nvCxnSpPr>
      <xdr:spPr>
        <a:xfrm>
          <a:off x="13004800" y="9871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0" name="テキスト ボックス 269"/>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6" name="楕円 275"/>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7"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8" name="楕円 277"/>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9" name="テキスト ボックス 278"/>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80" name="楕円 279"/>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macro="" textlink="">
      <xdr:nvSpPr>
        <xdr:cNvPr id="281" name="テキスト ボックス 280"/>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82" name="楕円 281"/>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162577</xdr:rowOff>
    </xdr:from>
    <xdr:ext cx="762000" cy="259045"/>
    <xdr:sp macro="" textlink="">
      <xdr:nvSpPr>
        <xdr:cNvPr id="283" name="テキスト ボックス 282"/>
        <xdr:cNvSpPr txBox="1"/>
      </xdr:nvSpPr>
      <xdr:spPr>
        <a:xfrm>
          <a:off x="13512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84" name="楕円 283"/>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85" name="テキスト ボックス 284"/>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地方交付税や臨時財政対策債の増などによる経常一般財源（分母）の増加や、公共下水道事業繰出金の減少などにより、前年度に比べ、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％低い水準にあるものの、引き続き既存の補助金の見直しや、受益者負担の適正化に努めていく。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119380</xdr:rowOff>
    </xdr:from>
    <xdr:to>
      <xdr:col>82</xdr:col>
      <xdr:colOff>107950</xdr:colOff>
      <xdr:row>36</xdr:row>
      <xdr:rowOff>149860</xdr:rowOff>
    </xdr:to>
    <xdr:cxnSp macro="">
      <xdr:nvCxnSpPr>
        <xdr:cNvPr id="317" name="直線コネクタ 316"/>
        <xdr:cNvCxnSpPr/>
      </xdr:nvCxnSpPr>
      <xdr:spPr>
        <a:xfrm flipV="1">
          <a:off x="15671800" y="6291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36</xdr:row>
      <xdr:rowOff>149860</xdr:rowOff>
    </xdr:to>
    <xdr:cxnSp macro="">
      <xdr:nvCxnSpPr>
        <xdr:cNvPr id="320" name="直線コネクタ 319"/>
        <xdr:cNvCxnSpPr/>
      </xdr:nvCxnSpPr>
      <xdr:spPr>
        <a:xfrm>
          <a:off x="14782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36</xdr:row>
      <xdr:rowOff>119380</xdr:rowOff>
    </xdr:to>
    <xdr:cxnSp macro="">
      <xdr:nvCxnSpPr>
        <xdr:cNvPr id="323" name="直線コネクタ 322"/>
        <xdr:cNvCxnSpPr/>
      </xdr:nvCxnSpPr>
      <xdr:spPr>
        <a:xfrm flipV="1">
          <a:off x="13893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119380</xdr:rowOff>
    </xdr:from>
    <xdr:to>
      <xdr:col>69</xdr:col>
      <xdr:colOff>92075</xdr:colOff>
      <xdr:row>36</xdr:row>
      <xdr:rowOff>142240</xdr:rowOff>
    </xdr:to>
    <xdr:cxnSp macro="">
      <xdr:nvCxnSpPr>
        <xdr:cNvPr id="326" name="直線コネクタ 325"/>
        <xdr:cNvCxnSpPr/>
      </xdr:nvCxnSpPr>
      <xdr:spPr>
        <a:xfrm flipV="1">
          <a:off x="13004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0" name="テキスト ボックス 32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36" name="楕円 335"/>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85107</xdr:rowOff>
    </xdr:from>
    <xdr:ext cx="762000" cy="259045"/>
    <xdr:sp macro="" textlink="">
      <xdr:nvSpPr>
        <xdr:cNvPr id="337" name="補助費等該当値テキスト"/>
        <xdr:cNvSpPr txBox="1"/>
      </xdr:nvSpPr>
      <xdr:spPr>
        <a:xfrm>
          <a:off x="16598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8" name="楕円 33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9" name="テキスト ボックス 33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40" name="楕円 339"/>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1287</xdr:rowOff>
    </xdr:from>
    <xdr:ext cx="762000" cy="259045"/>
    <xdr:sp macro="" textlink="">
      <xdr:nvSpPr>
        <xdr:cNvPr id="341" name="テキスト ボックス 340"/>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68580</xdr:rowOff>
    </xdr:from>
    <xdr:to>
      <xdr:col>69</xdr:col>
      <xdr:colOff>142875</xdr:colOff>
      <xdr:row>36</xdr:row>
      <xdr:rowOff>170180</xdr:rowOff>
    </xdr:to>
    <xdr:sp macro="" textlink="">
      <xdr:nvSpPr>
        <xdr:cNvPr id="342" name="楕円 341"/>
        <xdr:cNvSpPr/>
      </xdr:nvSpPr>
      <xdr:spPr>
        <a:xfrm>
          <a:off x="13843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8907</xdr:rowOff>
    </xdr:from>
    <xdr:ext cx="762000" cy="259045"/>
    <xdr:sp macro="" textlink="">
      <xdr:nvSpPr>
        <xdr:cNvPr id="343" name="テキスト ボックス 342"/>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44" name="楕円 343"/>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45" name="テキスト ボックス 34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地方交付税や臨時財政対策債の増などによる経常一般財源（分母）の増加や、火葬場建設や臨時地方道整備における元金償還の終了により減少により、前年度に比べ、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％高くなっており、今後も臨時財政対策債等の元金償還が増加していくため、今後も償還と借入のバランスを考慮し、将来への負担増とならないよう努める。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138430</xdr:rowOff>
    </xdr:to>
    <xdr:cxnSp macro="">
      <xdr:nvCxnSpPr>
        <xdr:cNvPr id="375" name="直線コネクタ 374"/>
        <xdr:cNvCxnSpPr/>
      </xdr:nvCxnSpPr>
      <xdr:spPr>
        <a:xfrm flipV="1">
          <a:off x="3987800" y="133035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138430</xdr:rowOff>
    </xdr:to>
    <xdr:cxnSp macro="">
      <xdr:nvCxnSpPr>
        <xdr:cNvPr id="378" name="直線コネクタ 377"/>
        <xdr:cNvCxnSpPr/>
      </xdr:nvCxnSpPr>
      <xdr:spPr>
        <a:xfrm>
          <a:off x="3098800" y="13266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65278</xdr:rowOff>
    </xdr:to>
    <xdr:cxnSp macro="">
      <xdr:nvCxnSpPr>
        <xdr:cNvPr id="381" name="直線コネクタ 380"/>
        <xdr:cNvCxnSpPr/>
      </xdr:nvCxnSpPr>
      <xdr:spPr>
        <a:xfrm>
          <a:off x="2209800" y="13257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101854</xdr:rowOff>
    </xdr:to>
    <xdr:cxnSp macro="">
      <xdr:nvCxnSpPr>
        <xdr:cNvPr id="384" name="直線コネクタ 383"/>
        <xdr:cNvCxnSpPr/>
      </xdr:nvCxnSpPr>
      <xdr:spPr>
        <a:xfrm flipV="1">
          <a:off x="1320800" y="132577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94" name="楕円 393"/>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95"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6" name="楕円 395"/>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7" name="テキスト ボックス 396"/>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8" name="楕円 397"/>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9" name="テキスト ボックス 398"/>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400" name="楕円 399"/>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401" name="テキスト ボックス 400"/>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402" name="楕円 401"/>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403" name="テキスト ボックス 402"/>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地方交付税や臨時財政対策債の増などによる経常一般財源（分母）の増加や、公共下水道事業繰出金の減少、受給者の減による扶助費支給事業の減少などにより、前年度に比べ、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％高い水準にあることから、今後も事務処理コストの抑制や公共施設等マネジメントの推進などの行政経営改革に取り組み、経常経費の抑制に努める。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78994</xdr:rowOff>
    </xdr:to>
    <xdr:cxnSp macro="">
      <xdr:nvCxnSpPr>
        <xdr:cNvPr id="434" name="直線コネクタ 433"/>
        <xdr:cNvCxnSpPr/>
      </xdr:nvCxnSpPr>
      <xdr:spPr>
        <a:xfrm flipV="1">
          <a:off x="15671800" y="135549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79</xdr:row>
      <xdr:rowOff>78994</xdr:rowOff>
    </xdr:to>
    <xdr:cxnSp macro="">
      <xdr:nvCxnSpPr>
        <xdr:cNvPr id="437" name="直線コネクタ 436"/>
        <xdr:cNvCxnSpPr/>
      </xdr:nvCxnSpPr>
      <xdr:spPr>
        <a:xfrm>
          <a:off x="14782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85852</xdr:rowOff>
    </xdr:to>
    <xdr:cxnSp macro="">
      <xdr:nvCxnSpPr>
        <xdr:cNvPr id="440" name="直線コネクタ 439"/>
        <xdr:cNvCxnSpPr/>
      </xdr:nvCxnSpPr>
      <xdr:spPr>
        <a:xfrm>
          <a:off x="13893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49276</xdr:rowOff>
    </xdr:to>
    <xdr:cxnSp macro="">
      <xdr:nvCxnSpPr>
        <xdr:cNvPr id="443" name="直線コネクタ 442"/>
        <xdr:cNvCxnSpPr/>
      </xdr:nvCxnSpPr>
      <xdr:spPr>
        <a:xfrm>
          <a:off x="13004800" y="133492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7" name="テキスト ボックス 446"/>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53" name="楕円 452"/>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54"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55" name="楕円 454"/>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56" name="テキスト ボックス 455"/>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7" name="楕円 456"/>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8" name="テキスト ボックス 457"/>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9" name="楕円 458"/>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60" name="テキスト ボックス 459"/>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61" name="楕円 460"/>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62" name="テキスト ボックス 461"/>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87224</xdr:rowOff>
    </xdr:from>
    <xdr:to>
      <xdr:col>29</xdr:col>
      <xdr:colOff>127000</xdr:colOff>
      <xdr:row>18</xdr:row>
      <xdr:rowOff>88233</xdr:rowOff>
    </xdr:to>
    <xdr:cxnSp macro="">
      <xdr:nvCxnSpPr>
        <xdr:cNvPr id="50" name="直線コネクタ 49"/>
        <xdr:cNvCxnSpPr/>
      </xdr:nvCxnSpPr>
      <xdr:spPr bwMode="auto">
        <a:xfrm>
          <a:off x="5003800" y="3220949"/>
          <a:ext cx="647700" cy="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87224</xdr:rowOff>
    </xdr:from>
    <xdr:to>
      <xdr:col>26</xdr:col>
      <xdr:colOff>50800</xdr:colOff>
      <xdr:row>18</xdr:row>
      <xdr:rowOff>111512</xdr:rowOff>
    </xdr:to>
    <xdr:cxnSp macro="">
      <xdr:nvCxnSpPr>
        <xdr:cNvPr id="53" name="直線コネクタ 52"/>
        <xdr:cNvCxnSpPr/>
      </xdr:nvCxnSpPr>
      <xdr:spPr bwMode="auto">
        <a:xfrm flipV="1">
          <a:off x="4305300" y="3220949"/>
          <a:ext cx="698500" cy="2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97701</xdr:rowOff>
    </xdr:from>
    <xdr:to>
      <xdr:col>22</xdr:col>
      <xdr:colOff>114300</xdr:colOff>
      <xdr:row>18</xdr:row>
      <xdr:rowOff>111512</xdr:rowOff>
    </xdr:to>
    <xdr:cxnSp macro="">
      <xdr:nvCxnSpPr>
        <xdr:cNvPr id="56" name="直線コネクタ 55"/>
        <xdr:cNvCxnSpPr/>
      </xdr:nvCxnSpPr>
      <xdr:spPr bwMode="auto">
        <a:xfrm>
          <a:off x="3606800" y="3231426"/>
          <a:ext cx="6985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97701</xdr:rowOff>
    </xdr:from>
    <xdr:to>
      <xdr:col>18</xdr:col>
      <xdr:colOff>177800</xdr:colOff>
      <xdr:row>18</xdr:row>
      <xdr:rowOff>119894</xdr:rowOff>
    </xdr:to>
    <xdr:cxnSp macro="">
      <xdr:nvCxnSpPr>
        <xdr:cNvPr id="59" name="直線コネクタ 58"/>
        <xdr:cNvCxnSpPr/>
      </xdr:nvCxnSpPr>
      <xdr:spPr bwMode="auto">
        <a:xfrm flipV="1">
          <a:off x="2908300" y="3231426"/>
          <a:ext cx="698500" cy="2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37433</xdr:rowOff>
    </xdr:from>
    <xdr:to>
      <xdr:col>29</xdr:col>
      <xdr:colOff>177800</xdr:colOff>
      <xdr:row>18</xdr:row>
      <xdr:rowOff>139033</xdr:rowOff>
    </xdr:to>
    <xdr:sp macro="" textlink="">
      <xdr:nvSpPr>
        <xdr:cNvPr id="69" name="楕円 68"/>
        <xdr:cNvSpPr/>
      </xdr:nvSpPr>
      <xdr:spPr bwMode="auto">
        <a:xfrm>
          <a:off x="5600700" y="31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9510</xdr:rowOff>
    </xdr:from>
    <xdr:ext cx="762000" cy="259045"/>
    <xdr:sp macro="" textlink="">
      <xdr:nvSpPr>
        <xdr:cNvPr id="70" name="人口1人当たり決算額の推移該当値テキスト130"/>
        <xdr:cNvSpPr txBox="1"/>
      </xdr:nvSpPr>
      <xdr:spPr>
        <a:xfrm>
          <a:off x="5740400" y="314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36424</xdr:rowOff>
    </xdr:from>
    <xdr:to>
      <xdr:col>26</xdr:col>
      <xdr:colOff>101600</xdr:colOff>
      <xdr:row>18</xdr:row>
      <xdr:rowOff>138023</xdr:rowOff>
    </xdr:to>
    <xdr:sp macro="" textlink="">
      <xdr:nvSpPr>
        <xdr:cNvPr id="71" name="楕円 70"/>
        <xdr:cNvSpPr/>
      </xdr:nvSpPr>
      <xdr:spPr bwMode="auto">
        <a:xfrm>
          <a:off x="4953000" y="317014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122801</xdr:rowOff>
    </xdr:from>
    <xdr:ext cx="736600" cy="259045"/>
    <xdr:sp macro="" textlink="">
      <xdr:nvSpPr>
        <xdr:cNvPr id="72" name="テキスト ボックス 71"/>
        <xdr:cNvSpPr txBox="1"/>
      </xdr:nvSpPr>
      <xdr:spPr>
        <a:xfrm>
          <a:off x="4622800" y="3256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60712</xdr:rowOff>
    </xdr:from>
    <xdr:to>
      <xdr:col>22</xdr:col>
      <xdr:colOff>165100</xdr:colOff>
      <xdr:row>18</xdr:row>
      <xdr:rowOff>162313</xdr:rowOff>
    </xdr:to>
    <xdr:sp macro="" textlink="">
      <xdr:nvSpPr>
        <xdr:cNvPr id="73" name="楕円 72"/>
        <xdr:cNvSpPr/>
      </xdr:nvSpPr>
      <xdr:spPr bwMode="auto">
        <a:xfrm>
          <a:off x="4254500" y="31944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147089</xdr:rowOff>
    </xdr:from>
    <xdr:ext cx="762000" cy="259045"/>
    <xdr:sp macro="" textlink="">
      <xdr:nvSpPr>
        <xdr:cNvPr id="74" name="テキスト ボックス 73"/>
        <xdr:cNvSpPr txBox="1"/>
      </xdr:nvSpPr>
      <xdr:spPr>
        <a:xfrm>
          <a:off x="3924300" y="32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46901</xdr:rowOff>
    </xdr:from>
    <xdr:to>
      <xdr:col>19</xdr:col>
      <xdr:colOff>38100</xdr:colOff>
      <xdr:row>18</xdr:row>
      <xdr:rowOff>148501</xdr:rowOff>
    </xdr:to>
    <xdr:sp macro="" textlink="">
      <xdr:nvSpPr>
        <xdr:cNvPr id="75" name="楕円 74"/>
        <xdr:cNvSpPr/>
      </xdr:nvSpPr>
      <xdr:spPr bwMode="auto">
        <a:xfrm>
          <a:off x="3556000" y="318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133278</xdr:rowOff>
    </xdr:from>
    <xdr:ext cx="762000" cy="259045"/>
    <xdr:sp macro="" textlink="">
      <xdr:nvSpPr>
        <xdr:cNvPr id="76" name="テキスト ボックス 75"/>
        <xdr:cNvSpPr txBox="1"/>
      </xdr:nvSpPr>
      <xdr:spPr>
        <a:xfrm>
          <a:off x="3225800" y="32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69094</xdr:rowOff>
    </xdr:from>
    <xdr:to>
      <xdr:col>15</xdr:col>
      <xdr:colOff>101600</xdr:colOff>
      <xdr:row>18</xdr:row>
      <xdr:rowOff>170694</xdr:rowOff>
    </xdr:to>
    <xdr:sp macro="" textlink="">
      <xdr:nvSpPr>
        <xdr:cNvPr id="77" name="楕円 76"/>
        <xdr:cNvSpPr/>
      </xdr:nvSpPr>
      <xdr:spPr bwMode="auto">
        <a:xfrm>
          <a:off x="2857500" y="320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155471</xdr:rowOff>
    </xdr:from>
    <xdr:ext cx="762000" cy="259045"/>
    <xdr:sp macro="" textlink="">
      <xdr:nvSpPr>
        <xdr:cNvPr id="78" name="テキスト ボックス 77"/>
        <xdr:cNvSpPr txBox="1"/>
      </xdr:nvSpPr>
      <xdr:spPr>
        <a:xfrm>
          <a:off x="2527300" y="328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315785</xdr:rowOff>
    </xdr:from>
    <xdr:to>
      <xdr:col>29</xdr:col>
      <xdr:colOff>127000</xdr:colOff>
      <xdr:row>36</xdr:row>
      <xdr:rowOff>11100</xdr:rowOff>
    </xdr:to>
    <xdr:cxnSp macro="">
      <xdr:nvCxnSpPr>
        <xdr:cNvPr id="111" name="直線コネクタ 110"/>
        <xdr:cNvCxnSpPr/>
      </xdr:nvCxnSpPr>
      <xdr:spPr bwMode="auto">
        <a:xfrm>
          <a:off x="5003800" y="6926135"/>
          <a:ext cx="647700" cy="3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315785</xdr:rowOff>
    </xdr:from>
    <xdr:to>
      <xdr:col>26</xdr:col>
      <xdr:colOff>50800</xdr:colOff>
      <xdr:row>36</xdr:row>
      <xdr:rowOff>82918</xdr:rowOff>
    </xdr:to>
    <xdr:cxnSp macro="">
      <xdr:nvCxnSpPr>
        <xdr:cNvPr id="114" name="直線コネクタ 113"/>
        <xdr:cNvCxnSpPr/>
      </xdr:nvCxnSpPr>
      <xdr:spPr bwMode="auto">
        <a:xfrm flipV="1">
          <a:off x="4305300" y="6926135"/>
          <a:ext cx="698500" cy="11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15672</xdr:rowOff>
    </xdr:from>
    <xdr:to>
      <xdr:col>22</xdr:col>
      <xdr:colOff>114300</xdr:colOff>
      <xdr:row>36</xdr:row>
      <xdr:rowOff>82918</xdr:rowOff>
    </xdr:to>
    <xdr:cxnSp macro="">
      <xdr:nvCxnSpPr>
        <xdr:cNvPr id="117" name="直線コネクタ 116"/>
        <xdr:cNvCxnSpPr/>
      </xdr:nvCxnSpPr>
      <xdr:spPr bwMode="auto">
        <a:xfrm>
          <a:off x="3606800" y="6968922"/>
          <a:ext cx="698500" cy="6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15672</xdr:rowOff>
    </xdr:from>
    <xdr:to>
      <xdr:col>18</xdr:col>
      <xdr:colOff>177800</xdr:colOff>
      <xdr:row>36</xdr:row>
      <xdr:rowOff>38341</xdr:rowOff>
    </xdr:to>
    <xdr:cxnSp macro="">
      <xdr:nvCxnSpPr>
        <xdr:cNvPr id="120" name="直線コネクタ 119"/>
        <xdr:cNvCxnSpPr/>
      </xdr:nvCxnSpPr>
      <xdr:spPr bwMode="auto">
        <a:xfrm flipV="1">
          <a:off x="2908300" y="6968922"/>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303200</xdr:rowOff>
    </xdr:from>
    <xdr:to>
      <xdr:col>29</xdr:col>
      <xdr:colOff>177800</xdr:colOff>
      <xdr:row>36</xdr:row>
      <xdr:rowOff>61900</xdr:rowOff>
    </xdr:to>
    <xdr:sp macro="" textlink="">
      <xdr:nvSpPr>
        <xdr:cNvPr id="130" name="楕円 129"/>
        <xdr:cNvSpPr/>
      </xdr:nvSpPr>
      <xdr:spPr bwMode="auto">
        <a:xfrm>
          <a:off x="5600700" y="6913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275277</xdr:rowOff>
    </xdr:from>
    <xdr:ext cx="762000" cy="259045"/>
    <xdr:sp macro="" textlink="">
      <xdr:nvSpPr>
        <xdr:cNvPr id="131" name="人口1人当たり決算額の推移該当値テキスト445"/>
        <xdr:cNvSpPr txBox="1"/>
      </xdr:nvSpPr>
      <xdr:spPr>
        <a:xfrm>
          <a:off x="5740400" y="68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264985</xdr:rowOff>
    </xdr:from>
    <xdr:to>
      <xdr:col>26</xdr:col>
      <xdr:colOff>101600</xdr:colOff>
      <xdr:row>36</xdr:row>
      <xdr:rowOff>23685</xdr:rowOff>
    </xdr:to>
    <xdr:sp macro="" textlink="">
      <xdr:nvSpPr>
        <xdr:cNvPr id="132" name="楕円 131"/>
        <xdr:cNvSpPr/>
      </xdr:nvSpPr>
      <xdr:spPr bwMode="auto">
        <a:xfrm>
          <a:off x="4953000" y="687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8462</xdr:rowOff>
    </xdr:from>
    <xdr:ext cx="736600" cy="259045"/>
    <xdr:sp macro="" textlink="">
      <xdr:nvSpPr>
        <xdr:cNvPr id="133" name="テキスト ボックス 132"/>
        <xdr:cNvSpPr txBox="1"/>
      </xdr:nvSpPr>
      <xdr:spPr>
        <a:xfrm>
          <a:off x="4622800" y="696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32118</xdr:rowOff>
    </xdr:from>
    <xdr:to>
      <xdr:col>22</xdr:col>
      <xdr:colOff>165100</xdr:colOff>
      <xdr:row>36</xdr:row>
      <xdr:rowOff>133718</xdr:rowOff>
    </xdr:to>
    <xdr:sp macro="" textlink="">
      <xdr:nvSpPr>
        <xdr:cNvPr id="134" name="楕円 133"/>
        <xdr:cNvSpPr/>
      </xdr:nvSpPr>
      <xdr:spPr bwMode="auto">
        <a:xfrm>
          <a:off x="4254500" y="698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118495</xdr:rowOff>
    </xdr:from>
    <xdr:ext cx="762000" cy="259045"/>
    <xdr:sp macro="" textlink="">
      <xdr:nvSpPr>
        <xdr:cNvPr id="135" name="テキスト ボックス 134"/>
        <xdr:cNvSpPr txBox="1"/>
      </xdr:nvSpPr>
      <xdr:spPr>
        <a:xfrm>
          <a:off x="3924300" y="707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307772</xdr:rowOff>
    </xdr:from>
    <xdr:to>
      <xdr:col>19</xdr:col>
      <xdr:colOff>38100</xdr:colOff>
      <xdr:row>36</xdr:row>
      <xdr:rowOff>66472</xdr:rowOff>
    </xdr:to>
    <xdr:sp macro="" textlink="">
      <xdr:nvSpPr>
        <xdr:cNvPr id="136" name="楕円 135"/>
        <xdr:cNvSpPr/>
      </xdr:nvSpPr>
      <xdr:spPr bwMode="auto">
        <a:xfrm>
          <a:off x="3556000" y="691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51249</xdr:rowOff>
    </xdr:from>
    <xdr:ext cx="762000" cy="259045"/>
    <xdr:sp macro="" textlink="">
      <xdr:nvSpPr>
        <xdr:cNvPr id="137" name="テキスト ボックス 136"/>
        <xdr:cNvSpPr txBox="1"/>
      </xdr:nvSpPr>
      <xdr:spPr>
        <a:xfrm>
          <a:off x="3225800" y="700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330441</xdr:rowOff>
    </xdr:from>
    <xdr:to>
      <xdr:col>15</xdr:col>
      <xdr:colOff>101600</xdr:colOff>
      <xdr:row>36</xdr:row>
      <xdr:rowOff>89141</xdr:rowOff>
    </xdr:to>
    <xdr:sp macro="" textlink="">
      <xdr:nvSpPr>
        <xdr:cNvPr id="138" name="楕円 137"/>
        <xdr:cNvSpPr/>
      </xdr:nvSpPr>
      <xdr:spPr bwMode="auto">
        <a:xfrm>
          <a:off x="2857500" y="694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73918</xdr:rowOff>
    </xdr:from>
    <xdr:ext cx="762000" cy="259045"/>
    <xdr:sp macro="" textlink="">
      <xdr:nvSpPr>
        <xdr:cNvPr id="139" name="テキスト ボックス 138"/>
        <xdr:cNvSpPr txBox="1"/>
      </xdr:nvSpPr>
      <xdr:spPr>
        <a:xfrm>
          <a:off x="2527300" y="702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92761</xdr:rowOff>
    </xdr:from>
    <xdr:to>
      <xdr:col>24</xdr:col>
      <xdr:colOff>63500</xdr:colOff>
      <xdr:row>35</xdr:row>
      <xdr:rowOff>94552</xdr:rowOff>
    </xdr:to>
    <xdr:cxnSp macro="">
      <xdr:nvCxnSpPr>
        <xdr:cNvPr id="61" name="直線コネクタ 60"/>
        <xdr:cNvCxnSpPr/>
      </xdr:nvCxnSpPr>
      <xdr:spPr>
        <a:xfrm flipV="1">
          <a:off x="3797300" y="6093511"/>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94552</xdr:rowOff>
    </xdr:from>
    <xdr:to>
      <xdr:col>19</xdr:col>
      <xdr:colOff>177800</xdr:colOff>
      <xdr:row>36</xdr:row>
      <xdr:rowOff>8407</xdr:rowOff>
    </xdr:to>
    <xdr:cxnSp macro="">
      <xdr:nvCxnSpPr>
        <xdr:cNvPr id="64" name="直線コネクタ 63"/>
        <xdr:cNvCxnSpPr/>
      </xdr:nvCxnSpPr>
      <xdr:spPr>
        <a:xfrm flipV="1">
          <a:off x="2908300" y="6095302"/>
          <a:ext cx="889000" cy="8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47079</xdr:rowOff>
    </xdr:from>
    <xdr:to>
      <xdr:col>15</xdr:col>
      <xdr:colOff>50800</xdr:colOff>
      <xdr:row>36</xdr:row>
      <xdr:rowOff>8407</xdr:rowOff>
    </xdr:to>
    <xdr:cxnSp macro="">
      <xdr:nvCxnSpPr>
        <xdr:cNvPr id="67" name="直線コネクタ 66"/>
        <xdr:cNvCxnSpPr/>
      </xdr:nvCxnSpPr>
      <xdr:spPr>
        <a:xfrm>
          <a:off x="2019300" y="6047829"/>
          <a:ext cx="889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47079</xdr:rowOff>
    </xdr:from>
    <xdr:to>
      <xdr:col>10</xdr:col>
      <xdr:colOff>114300</xdr:colOff>
      <xdr:row>35</xdr:row>
      <xdr:rowOff>161531</xdr:rowOff>
    </xdr:to>
    <xdr:cxnSp macro="">
      <xdr:nvCxnSpPr>
        <xdr:cNvPr id="70" name="直線コネクタ 69"/>
        <xdr:cNvCxnSpPr/>
      </xdr:nvCxnSpPr>
      <xdr:spPr>
        <a:xfrm flipV="1">
          <a:off x="1130300" y="6047829"/>
          <a:ext cx="889000" cy="1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41961</xdr:rowOff>
    </xdr:from>
    <xdr:to>
      <xdr:col>24</xdr:col>
      <xdr:colOff>114300</xdr:colOff>
      <xdr:row>35</xdr:row>
      <xdr:rowOff>143561</xdr:rowOff>
    </xdr:to>
    <xdr:sp macro="" textlink="">
      <xdr:nvSpPr>
        <xdr:cNvPr id="80" name="楕円 79"/>
        <xdr:cNvSpPr/>
      </xdr:nvSpPr>
      <xdr:spPr>
        <a:xfrm>
          <a:off x="4584700" y="60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64838</xdr:rowOff>
    </xdr:from>
    <xdr:ext cx="534377" cy="259045"/>
    <xdr:sp macro="" textlink="">
      <xdr:nvSpPr>
        <xdr:cNvPr id="81" name="人件費該当値テキスト"/>
        <xdr:cNvSpPr txBox="1"/>
      </xdr:nvSpPr>
      <xdr:spPr>
        <a:xfrm>
          <a:off x="4686300" y="58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43752</xdr:rowOff>
    </xdr:from>
    <xdr:to>
      <xdr:col>20</xdr:col>
      <xdr:colOff>38100</xdr:colOff>
      <xdr:row>35</xdr:row>
      <xdr:rowOff>145352</xdr:rowOff>
    </xdr:to>
    <xdr:sp macro="" textlink="">
      <xdr:nvSpPr>
        <xdr:cNvPr id="82" name="楕円 81"/>
        <xdr:cNvSpPr/>
      </xdr:nvSpPr>
      <xdr:spPr>
        <a:xfrm>
          <a:off x="3746500" y="60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161879</xdr:rowOff>
    </xdr:from>
    <xdr:ext cx="534377" cy="259045"/>
    <xdr:sp macro="" textlink="">
      <xdr:nvSpPr>
        <xdr:cNvPr id="83" name="テキスト ボックス 82"/>
        <xdr:cNvSpPr txBox="1"/>
      </xdr:nvSpPr>
      <xdr:spPr>
        <a:xfrm>
          <a:off x="3530111" y="581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129057</xdr:rowOff>
    </xdr:from>
    <xdr:to>
      <xdr:col>15</xdr:col>
      <xdr:colOff>101600</xdr:colOff>
      <xdr:row>36</xdr:row>
      <xdr:rowOff>59207</xdr:rowOff>
    </xdr:to>
    <xdr:sp macro="" textlink="">
      <xdr:nvSpPr>
        <xdr:cNvPr id="84" name="楕円 83"/>
        <xdr:cNvSpPr/>
      </xdr:nvSpPr>
      <xdr:spPr>
        <a:xfrm>
          <a:off x="2857500" y="61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50334</xdr:rowOff>
    </xdr:from>
    <xdr:ext cx="534377" cy="259045"/>
    <xdr:sp macro="" textlink="">
      <xdr:nvSpPr>
        <xdr:cNvPr id="85" name="テキスト ボックス 84"/>
        <xdr:cNvSpPr txBox="1"/>
      </xdr:nvSpPr>
      <xdr:spPr>
        <a:xfrm>
          <a:off x="2641111" y="62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167729</xdr:rowOff>
    </xdr:from>
    <xdr:to>
      <xdr:col>10</xdr:col>
      <xdr:colOff>165100</xdr:colOff>
      <xdr:row>35</xdr:row>
      <xdr:rowOff>97879</xdr:rowOff>
    </xdr:to>
    <xdr:sp macro="" textlink="">
      <xdr:nvSpPr>
        <xdr:cNvPr id="86" name="楕円 85"/>
        <xdr:cNvSpPr/>
      </xdr:nvSpPr>
      <xdr:spPr>
        <a:xfrm>
          <a:off x="1968500" y="59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114406</xdr:rowOff>
    </xdr:from>
    <xdr:ext cx="534377" cy="259045"/>
    <xdr:sp macro="" textlink="">
      <xdr:nvSpPr>
        <xdr:cNvPr id="87" name="テキスト ボックス 86"/>
        <xdr:cNvSpPr txBox="1"/>
      </xdr:nvSpPr>
      <xdr:spPr>
        <a:xfrm>
          <a:off x="1752111" y="57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110731</xdr:rowOff>
    </xdr:from>
    <xdr:to>
      <xdr:col>6</xdr:col>
      <xdr:colOff>38100</xdr:colOff>
      <xdr:row>36</xdr:row>
      <xdr:rowOff>40881</xdr:rowOff>
    </xdr:to>
    <xdr:sp macro="" textlink="">
      <xdr:nvSpPr>
        <xdr:cNvPr id="88" name="楕円 87"/>
        <xdr:cNvSpPr/>
      </xdr:nvSpPr>
      <xdr:spPr>
        <a:xfrm>
          <a:off x="1079500" y="61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32008</xdr:rowOff>
    </xdr:from>
    <xdr:ext cx="534377" cy="259045"/>
    <xdr:sp macro="" textlink="">
      <xdr:nvSpPr>
        <xdr:cNvPr id="89" name="テキスト ボックス 88"/>
        <xdr:cNvSpPr txBox="1"/>
      </xdr:nvSpPr>
      <xdr:spPr>
        <a:xfrm>
          <a:off x="863111" y="62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132156</xdr:rowOff>
    </xdr:from>
    <xdr:to>
      <xdr:col>24</xdr:col>
      <xdr:colOff>63500</xdr:colOff>
      <xdr:row>58</xdr:row>
      <xdr:rowOff>149758</xdr:rowOff>
    </xdr:to>
    <xdr:cxnSp macro="">
      <xdr:nvCxnSpPr>
        <xdr:cNvPr id="121" name="直線コネクタ 120"/>
        <xdr:cNvCxnSpPr/>
      </xdr:nvCxnSpPr>
      <xdr:spPr>
        <a:xfrm>
          <a:off x="3797300" y="10076256"/>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50219</xdr:rowOff>
    </xdr:from>
    <xdr:to>
      <xdr:col>19</xdr:col>
      <xdr:colOff>177800</xdr:colOff>
      <xdr:row>58</xdr:row>
      <xdr:rowOff>132156</xdr:rowOff>
    </xdr:to>
    <xdr:cxnSp macro="">
      <xdr:nvCxnSpPr>
        <xdr:cNvPr id="124" name="直線コネクタ 123"/>
        <xdr:cNvCxnSpPr/>
      </xdr:nvCxnSpPr>
      <xdr:spPr>
        <a:xfrm>
          <a:off x="2908300" y="9994319"/>
          <a:ext cx="8890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50219</xdr:rowOff>
    </xdr:from>
    <xdr:to>
      <xdr:col>15</xdr:col>
      <xdr:colOff>50800</xdr:colOff>
      <xdr:row>58</xdr:row>
      <xdr:rowOff>77064</xdr:rowOff>
    </xdr:to>
    <xdr:cxnSp macro="">
      <xdr:nvCxnSpPr>
        <xdr:cNvPr id="127" name="直線コネクタ 126"/>
        <xdr:cNvCxnSpPr/>
      </xdr:nvCxnSpPr>
      <xdr:spPr>
        <a:xfrm flipV="1">
          <a:off x="2019300" y="9994319"/>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77064</xdr:rowOff>
    </xdr:from>
    <xdr:to>
      <xdr:col>10</xdr:col>
      <xdr:colOff>114300</xdr:colOff>
      <xdr:row>59</xdr:row>
      <xdr:rowOff>4042</xdr:rowOff>
    </xdr:to>
    <xdr:cxnSp macro="">
      <xdr:nvCxnSpPr>
        <xdr:cNvPr id="130" name="直線コネクタ 129"/>
        <xdr:cNvCxnSpPr/>
      </xdr:nvCxnSpPr>
      <xdr:spPr>
        <a:xfrm flipV="1">
          <a:off x="1130300" y="10021164"/>
          <a:ext cx="889000" cy="9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4" name="テキスト ボックス 133"/>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98958</xdr:rowOff>
    </xdr:from>
    <xdr:to>
      <xdr:col>24</xdr:col>
      <xdr:colOff>114300</xdr:colOff>
      <xdr:row>59</xdr:row>
      <xdr:rowOff>29108</xdr:rowOff>
    </xdr:to>
    <xdr:sp macro="" textlink="">
      <xdr:nvSpPr>
        <xdr:cNvPr id="140" name="楕円 139"/>
        <xdr:cNvSpPr/>
      </xdr:nvSpPr>
      <xdr:spPr>
        <a:xfrm>
          <a:off x="4584700" y="100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77385</xdr:rowOff>
    </xdr:from>
    <xdr:ext cx="534377" cy="259045"/>
    <xdr:sp macro="" textlink="">
      <xdr:nvSpPr>
        <xdr:cNvPr id="141" name="物件費該当値テキスト"/>
        <xdr:cNvSpPr txBox="1"/>
      </xdr:nvSpPr>
      <xdr:spPr>
        <a:xfrm>
          <a:off x="4686300" y="100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81356</xdr:rowOff>
    </xdr:from>
    <xdr:to>
      <xdr:col>20</xdr:col>
      <xdr:colOff>38100</xdr:colOff>
      <xdr:row>59</xdr:row>
      <xdr:rowOff>11506</xdr:rowOff>
    </xdr:to>
    <xdr:sp macro="" textlink="">
      <xdr:nvSpPr>
        <xdr:cNvPr id="142" name="楕円 141"/>
        <xdr:cNvSpPr/>
      </xdr:nvSpPr>
      <xdr:spPr>
        <a:xfrm>
          <a:off x="3746500" y="100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2633</xdr:rowOff>
    </xdr:from>
    <xdr:ext cx="534377" cy="259045"/>
    <xdr:sp macro="" textlink="">
      <xdr:nvSpPr>
        <xdr:cNvPr id="143" name="テキスト ボックス 142"/>
        <xdr:cNvSpPr txBox="1"/>
      </xdr:nvSpPr>
      <xdr:spPr>
        <a:xfrm>
          <a:off x="3530111" y="101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170869</xdr:rowOff>
    </xdr:from>
    <xdr:to>
      <xdr:col>15</xdr:col>
      <xdr:colOff>101600</xdr:colOff>
      <xdr:row>58</xdr:row>
      <xdr:rowOff>101019</xdr:rowOff>
    </xdr:to>
    <xdr:sp macro="" textlink="">
      <xdr:nvSpPr>
        <xdr:cNvPr id="144" name="楕円 143"/>
        <xdr:cNvSpPr/>
      </xdr:nvSpPr>
      <xdr:spPr>
        <a:xfrm>
          <a:off x="2857500" y="99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92146</xdr:rowOff>
    </xdr:from>
    <xdr:ext cx="534377" cy="259045"/>
    <xdr:sp macro="" textlink="">
      <xdr:nvSpPr>
        <xdr:cNvPr id="145" name="テキスト ボックス 144"/>
        <xdr:cNvSpPr txBox="1"/>
      </xdr:nvSpPr>
      <xdr:spPr>
        <a:xfrm>
          <a:off x="2641111" y="100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26264</xdr:rowOff>
    </xdr:from>
    <xdr:to>
      <xdr:col>10</xdr:col>
      <xdr:colOff>165100</xdr:colOff>
      <xdr:row>58</xdr:row>
      <xdr:rowOff>127864</xdr:rowOff>
    </xdr:to>
    <xdr:sp macro="" textlink="">
      <xdr:nvSpPr>
        <xdr:cNvPr id="146" name="楕円 145"/>
        <xdr:cNvSpPr/>
      </xdr:nvSpPr>
      <xdr:spPr>
        <a:xfrm>
          <a:off x="1968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118991</xdr:rowOff>
    </xdr:from>
    <xdr:ext cx="534377" cy="259045"/>
    <xdr:sp macro="" textlink="">
      <xdr:nvSpPr>
        <xdr:cNvPr id="147" name="テキスト ボックス 146"/>
        <xdr:cNvSpPr txBox="1"/>
      </xdr:nvSpPr>
      <xdr:spPr>
        <a:xfrm>
          <a:off x="1752111" y="100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124692</xdr:rowOff>
    </xdr:from>
    <xdr:to>
      <xdr:col>6</xdr:col>
      <xdr:colOff>38100</xdr:colOff>
      <xdr:row>59</xdr:row>
      <xdr:rowOff>54842</xdr:rowOff>
    </xdr:to>
    <xdr:sp macro="" textlink="">
      <xdr:nvSpPr>
        <xdr:cNvPr id="148" name="楕円 147"/>
        <xdr:cNvSpPr/>
      </xdr:nvSpPr>
      <xdr:spPr>
        <a:xfrm>
          <a:off x="1079500" y="1006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45969</xdr:rowOff>
    </xdr:from>
    <xdr:ext cx="534377" cy="259045"/>
    <xdr:sp macro="" textlink="">
      <xdr:nvSpPr>
        <xdr:cNvPr id="149" name="テキスト ボックス 148"/>
        <xdr:cNvSpPr txBox="1"/>
      </xdr:nvSpPr>
      <xdr:spPr>
        <a:xfrm>
          <a:off x="863111" y="101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34544</xdr:rowOff>
    </xdr:from>
    <xdr:to>
      <xdr:col>24</xdr:col>
      <xdr:colOff>63500</xdr:colOff>
      <xdr:row>74</xdr:row>
      <xdr:rowOff>77651</xdr:rowOff>
    </xdr:to>
    <xdr:cxnSp macro="">
      <xdr:nvCxnSpPr>
        <xdr:cNvPr id="180" name="直線コネクタ 179"/>
        <xdr:cNvCxnSpPr/>
      </xdr:nvCxnSpPr>
      <xdr:spPr>
        <a:xfrm flipV="1">
          <a:off x="3797300" y="12721844"/>
          <a:ext cx="8382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1" name="維持補修費平均値テキスト"/>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77651</xdr:rowOff>
    </xdr:from>
    <xdr:to>
      <xdr:col>19</xdr:col>
      <xdr:colOff>177800</xdr:colOff>
      <xdr:row>74</xdr:row>
      <xdr:rowOff>100348</xdr:rowOff>
    </xdr:to>
    <xdr:cxnSp macro="">
      <xdr:nvCxnSpPr>
        <xdr:cNvPr id="183" name="直線コネクタ 182"/>
        <xdr:cNvCxnSpPr/>
      </xdr:nvCxnSpPr>
      <xdr:spPr>
        <a:xfrm flipV="1">
          <a:off x="2908300" y="12764951"/>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5" name="テキスト ボックス 184"/>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100348</xdr:rowOff>
    </xdr:from>
    <xdr:to>
      <xdr:col>15</xdr:col>
      <xdr:colOff>50800</xdr:colOff>
      <xdr:row>74</xdr:row>
      <xdr:rowOff>142149</xdr:rowOff>
    </xdr:to>
    <xdr:cxnSp macro="">
      <xdr:nvCxnSpPr>
        <xdr:cNvPr id="186" name="直線コネクタ 185"/>
        <xdr:cNvCxnSpPr/>
      </xdr:nvCxnSpPr>
      <xdr:spPr>
        <a:xfrm flipV="1">
          <a:off x="2019300" y="12787648"/>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142149</xdr:rowOff>
    </xdr:from>
    <xdr:to>
      <xdr:col>10</xdr:col>
      <xdr:colOff>114300</xdr:colOff>
      <xdr:row>74</xdr:row>
      <xdr:rowOff>147211</xdr:rowOff>
    </xdr:to>
    <xdr:cxnSp macro="">
      <xdr:nvCxnSpPr>
        <xdr:cNvPr id="189" name="直線コネクタ 188"/>
        <xdr:cNvCxnSpPr/>
      </xdr:nvCxnSpPr>
      <xdr:spPr>
        <a:xfrm flipV="1">
          <a:off x="1130300" y="12829449"/>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1" name="テキスト ボックス 190"/>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6911</xdr:rowOff>
    </xdr:from>
    <xdr:ext cx="469744" cy="259045"/>
    <xdr:sp macro="" textlink="">
      <xdr:nvSpPr>
        <xdr:cNvPr id="193" name="テキスト ボックス 192"/>
        <xdr:cNvSpPr txBox="1"/>
      </xdr:nvSpPr>
      <xdr:spPr>
        <a:xfrm>
          <a:off x="895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155194</xdr:rowOff>
    </xdr:from>
    <xdr:to>
      <xdr:col>24</xdr:col>
      <xdr:colOff>114300</xdr:colOff>
      <xdr:row>74</xdr:row>
      <xdr:rowOff>85344</xdr:rowOff>
    </xdr:to>
    <xdr:sp macro="" textlink="">
      <xdr:nvSpPr>
        <xdr:cNvPr id="199" name="楕円 198"/>
        <xdr:cNvSpPr/>
      </xdr:nvSpPr>
      <xdr:spPr>
        <a:xfrm>
          <a:off x="4584700" y="126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6621</xdr:rowOff>
    </xdr:from>
    <xdr:ext cx="469744" cy="259045"/>
    <xdr:sp macro="" textlink="">
      <xdr:nvSpPr>
        <xdr:cNvPr id="200" name="維持補修費該当値テキスト"/>
        <xdr:cNvSpPr txBox="1"/>
      </xdr:nvSpPr>
      <xdr:spPr>
        <a:xfrm>
          <a:off x="4686300" y="1252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26851</xdr:rowOff>
    </xdr:from>
    <xdr:to>
      <xdr:col>20</xdr:col>
      <xdr:colOff>38100</xdr:colOff>
      <xdr:row>74</xdr:row>
      <xdr:rowOff>128451</xdr:rowOff>
    </xdr:to>
    <xdr:sp macro="" textlink="">
      <xdr:nvSpPr>
        <xdr:cNvPr id="201" name="楕円 200"/>
        <xdr:cNvSpPr/>
      </xdr:nvSpPr>
      <xdr:spPr>
        <a:xfrm>
          <a:off x="3746500" y="127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144978</xdr:rowOff>
    </xdr:from>
    <xdr:ext cx="469744" cy="259045"/>
    <xdr:sp macro="" textlink="">
      <xdr:nvSpPr>
        <xdr:cNvPr id="202" name="テキスト ボックス 201"/>
        <xdr:cNvSpPr txBox="1"/>
      </xdr:nvSpPr>
      <xdr:spPr>
        <a:xfrm>
          <a:off x="3562428" y="124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49548</xdr:rowOff>
    </xdr:from>
    <xdr:to>
      <xdr:col>15</xdr:col>
      <xdr:colOff>101600</xdr:colOff>
      <xdr:row>74</xdr:row>
      <xdr:rowOff>151148</xdr:rowOff>
    </xdr:to>
    <xdr:sp macro="" textlink="">
      <xdr:nvSpPr>
        <xdr:cNvPr id="203" name="楕円 202"/>
        <xdr:cNvSpPr/>
      </xdr:nvSpPr>
      <xdr:spPr>
        <a:xfrm>
          <a:off x="2857500" y="127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167675</xdr:rowOff>
    </xdr:from>
    <xdr:ext cx="469744" cy="259045"/>
    <xdr:sp macro="" textlink="">
      <xdr:nvSpPr>
        <xdr:cNvPr id="204" name="テキスト ボックス 203"/>
        <xdr:cNvSpPr txBox="1"/>
      </xdr:nvSpPr>
      <xdr:spPr>
        <a:xfrm>
          <a:off x="2673428" y="1251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91349</xdr:rowOff>
    </xdr:from>
    <xdr:to>
      <xdr:col>10</xdr:col>
      <xdr:colOff>165100</xdr:colOff>
      <xdr:row>75</xdr:row>
      <xdr:rowOff>21499</xdr:rowOff>
    </xdr:to>
    <xdr:sp macro="" textlink="">
      <xdr:nvSpPr>
        <xdr:cNvPr id="205" name="楕円 204"/>
        <xdr:cNvSpPr/>
      </xdr:nvSpPr>
      <xdr:spPr>
        <a:xfrm>
          <a:off x="1968500" y="127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38026</xdr:rowOff>
    </xdr:from>
    <xdr:ext cx="469744" cy="259045"/>
    <xdr:sp macro="" textlink="">
      <xdr:nvSpPr>
        <xdr:cNvPr id="206" name="テキスト ボックス 205"/>
        <xdr:cNvSpPr txBox="1"/>
      </xdr:nvSpPr>
      <xdr:spPr>
        <a:xfrm>
          <a:off x="1784428" y="125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96411</xdr:rowOff>
    </xdr:from>
    <xdr:to>
      <xdr:col>6</xdr:col>
      <xdr:colOff>38100</xdr:colOff>
      <xdr:row>75</xdr:row>
      <xdr:rowOff>26561</xdr:rowOff>
    </xdr:to>
    <xdr:sp macro="" textlink="">
      <xdr:nvSpPr>
        <xdr:cNvPr id="207" name="楕円 206"/>
        <xdr:cNvSpPr/>
      </xdr:nvSpPr>
      <xdr:spPr>
        <a:xfrm>
          <a:off x="1079500" y="127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43088</xdr:rowOff>
    </xdr:from>
    <xdr:ext cx="469744" cy="259045"/>
    <xdr:sp macro="" textlink="">
      <xdr:nvSpPr>
        <xdr:cNvPr id="208" name="テキスト ボックス 207"/>
        <xdr:cNvSpPr txBox="1"/>
      </xdr:nvSpPr>
      <xdr:spPr>
        <a:xfrm>
          <a:off x="895428" y="125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160235</xdr:rowOff>
    </xdr:from>
    <xdr:to>
      <xdr:col>24</xdr:col>
      <xdr:colOff>63500</xdr:colOff>
      <xdr:row>92</xdr:row>
      <xdr:rowOff>16447</xdr:rowOff>
    </xdr:to>
    <xdr:cxnSp macro="">
      <xdr:nvCxnSpPr>
        <xdr:cNvPr id="238" name="直線コネクタ 237"/>
        <xdr:cNvCxnSpPr/>
      </xdr:nvCxnSpPr>
      <xdr:spPr>
        <a:xfrm flipV="1">
          <a:off x="3797300" y="15762185"/>
          <a:ext cx="8382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16447</xdr:rowOff>
    </xdr:from>
    <xdr:to>
      <xdr:col>19</xdr:col>
      <xdr:colOff>177800</xdr:colOff>
      <xdr:row>92</xdr:row>
      <xdr:rowOff>105257</xdr:rowOff>
    </xdr:to>
    <xdr:cxnSp macro="">
      <xdr:nvCxnSpPr>
        <xdr:cNvPr id="241" name="直線コネクタ 240"/>
        <xdr:cNvCxnSpPr/>
      </xdr:nvCxnSpPr>
      <xdr:spPr>
        <a:xfrm flipV="1">
          <a:off x="2908300" y="15789847"/>
          <a:ext cx="889000" cy="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105257</xdr:rowOff>
    </xdr:from>
    <xdr:to>
      <xdr:col>15</xdr:col>
      <xdr:colOff>50800</xdr:colOff>
      <xdr:row>94</xdr:row>
      <xdr:rowOff>53442</xdr:rowOff>
    </xdr:to>
    <xdr:cxnSp macro="">
      <xdr:nvCxnSpPr>
        <xdr:cNvPr id="244" name="直線コネクタ 243"/>
        <xdr:cNvCxnSpPr/>
      </xdr:nvCxnSpPr>
      <xdr:spPr>
        <a:xfrm flipV="1">
          <a:off x="2019300" y="15878657"/>
          <a:ext cx="889000" cy="29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53442</xdr:rowOff>
    </xdr:from>
    <xdr:to>
      <xdr:col>10</xdr:col>
      <xdr:colOff>114300</xdr:colOff>
      <xdr:row>95</xdr:row>
      <xdr:rowOff>38736</xdr:rowOff>
    </xdr:to>
    <xdr:cxnSp macro="">
      <xdr:nvCxnSpPr>
        <xdr:cNvPr id="247" name="直線コネクタ 246"/>
        <xdr:cNvCxnSpPr/>
      </xdr:nvCxnSpPr>
      <xdr:spPr>
        <a:xfrm flipV="1">
          <a:off x="1130300" y="16169742"/>
          <a:ext cx="889000" cy="1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109435</xdr:rowOff>
    </xdr:from>
    <xdr:to>
      <xdr:col>24</xdr:col>
      <xdr:colOff>114300</xdr:colOff>
      <xdr:row>92</xdr:row>
      <xdr:rowOff>39585</xdr:rowOff>
    </xdr:to>
    <xdr:sp macro="" textlink="">
      <xdr:nvSpPr>
        <xdr:cNvPr id="257" name="楕円 256"/>
        <xdr:cNvSpPr/>
      </xdr:nvSpPr>
      <xdr:spPr>
        <a:xfrm>
          <a:off x="4584700" y="157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132312</xdr:rowOff>
    </xdr:from>
    <xdr:ext cx="534377" cy="259045"/>
    <xdr:sp macro="" textlink="">
      <xdr:nvSpPr>
        <xdr:cNvPr id="258" name="扶助費該当値テキスト"/>
        <xdr:cNvSpPr txBox="1"/>
      </xdr:nvSpPr>
      <xdr:spPr>
        <a:xfrm>
          <a:off x="4686300" y="155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137097</xdr:rowOff>
    </xdr:from>
    <xdr:to>
      <xdr:col>20</xdr:col>
      <xdr:colOff>38100</xdr:colOff>
      <xdr:row>92</xdr:row>
      <xdr:rowOff>67247</xdr:rowOff>
    </xdr:to>
    <xdr:sp macro="" textlink="">
      <xdr:nvSpPr>
        <xdr:cNvPr id="259" name="楕円 258"/>
        <xdr:cNvSpPr/>
      </xdr:nvSpPr>
      <xdr:spPr>
        <a:xfrm>
          <a:off x="3746500" y="1573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83774</xdr:rowOff>
    </xdr:from>
    <xdr:ext cx="534377" cy="259045"/>
    <xdr:sp macro="" textlink="">
      <xdr:nvSpPr>
        <xdr:cNvPr id="260" name="テキスト ボックス 259"/>
        <xdr:cNvSpPr txBox="1"/>
      </xdr:nvSpPr>
      <xdr:spPr>
        <a:xfrm>
          <a:off x="3530111" y="155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54457</xdr:rowOff>
    </xdr:from>
    <xdr:to>
      <xdr:col>15</xdr:col>
      <xdr:colOff>101600</xdr:colOff>
      <xdr:row>92</xdr:row>
      <xdr:rowOff>156057</xdr:rowOff>
    </xdr:to>
    <xdr:sp macro="" textlink="">
      <xdr:nvSpPr>
        <xdr:cNvPr id="261" name="楕円 260"/>
        <xdr:cNvSpPr/>
      </xdr:nvSpPr>
      <xdr:spPr>
        <a:xfrm>
          <a:off x="2857500" y="158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1134</xdr:rowOff>
    </xdr:from>
    <xdr:ext cx="534377" cy="259045"/>
    <xdr:sp macro="" textlink="">
      <xdr:nvSpPr>
        <xdr:cNvPr id="262" name="テキスト ボックス 261"/>
        <xdr:cNvSpPr txBox="1"/>
      </xdr:nvSpPr>
      <xdr:spPr>
        <a:xfrm>
          <a:off x="2641111" y="156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2642</xdr:rowOff>
    </xdr:from>
    <xdr:to>
      <xdr:col>10</xdr:col>
      <xdr:colOff>165100</xdr:colOff>
      <xdr:row>94</xdr:row>
      <xdr:rowOff>104242</xdr:rowOff>
    </xdr:to>
    <xdr:sp macro="" textlink="">
      <xdr:nvSpPr>
        <xdr:cNvPr id="263" name="楕円 262"/>
        <xdr:cNvSpPr/>
      </xdr:nvSpPr>
      <xdr:spPr>
        <a:xfrm>
          <a:off x="1968500" y="161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120769</xdr:rowOff>
    </xdr:from>
    <xdr:ext cx="534377" cy="259045"/>
    <xdr:sp macro="" textlink="">
      <xdr:nvSpPr>
        <xdr:cNvPr id="264" name="テキスト ボックス 263"/>
        <xdr:cNvSpPr txBox="1"/>
      </xdr:nvSpPr>
      <xdr:spPr>
        <a:xfrm>
          <a:off x="1752111" y="158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159386</xdr:rowOff>
    </xdr:from>
    <xdr:to>
      <xdr:col>6</xdr:col>
      <xdr:colOff>38100</xdr:colOff>
      <xdr:row>95</xdr:row>
      <xdr:rowOff>89536</xdr:rowOff>
    </xdr:to>
    <xdr:sp macro="" textlink="">
      <xdr:nvSpPr>
        <xdr:cNvPr id="265" name="楕円 264"/>
        <xdr:cNvSpPr/>
      </xdr:nvSpPr>
      <xdr:spPr>
        <a:xfrm>
          <a:off x="1079500" y="162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80663</xdr:rowOff>
    </xdr:from>
    <xdr:ext cx="534377" cy="259045"/>
    <xdr:sp macro="" textlink="">
      <xdr:nvSpPr>
        <xdr:cNvPr id="266" name="テキスト ボックス 265"/>
        <xdr:cNvSpPr txBox="1"/>
      </xdr:nvSpPr>
      <xdr:spPr>
        <a:xfrm>
          <a:off x="863111" y="163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123828</xdr:rowOff>
    </xdr:from>
    <xdr:to>
      <xdr:col>55</xdr:col>
      <xdr:colOff>0</xdr:colOff>
      <xdr:row>36</xdr:row>
      <xdr:rowOff>144386</xdr:rowOff>
    </xdr:to>
    <xdr:cxnSp macro="">
      <xdr:nvCxnSpPr>
        <xdr:cNvPr id="297" name="直線コネクタ 296"/>
        <xdr:cNvCxnSpPr/>
      </xdr:nvCxnSpPr>
      <xdr:spPr>
        <a:xfrm>
          <a:off x="9639300" y="6296028"/>
          <a:ext cx="8382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123828</xdr:rowOff>
    </xdr:from>
    <xdr:to>
      <xdr:col>50</xdr:col>
      <xdr:colOff>114300</xdr:colOff>
      <xdr:row>36</xdr:row>
      <xdr:rowOff>168046</xdr:rowOff>
    </xdr:to>
    <xdr:cxnSp macro="">
      <xdr:nvCxnSpPr>
        <xdr:cNvPr id="300" name="直線コネクタ 299"/>
        <xdr:cNvCxnSpPr/>
      </xdr:nvCxnSpPr>
      <xdr:spPr>
        <a:xfrm flipV="1">
          <a:off x="8750300" y="6296028"/>
          <a:ext cx="889000" cy="4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144778</xdr:rowOff>
    </xdr:from>
    <xdr:to>
      <xdr:col>45</xdr:col>
      <xdr:colOff>177800</xdr:colOff>
      <xdr:row>36</xdr:row>
      <xdr:rowOff>168046</xdr:rowOff>
    </xdr:to>
    <xdr:cxnSp macro="">
      <xdr:nvCxnSpPr>
        <xdr:cNvPr id="303" name="直線コネクタ 302"/>
        <xdr:cNvCxnSpPr/>
      </xdr:nvCxnSpPr>
      <xdr:spPr>
        <a:xfrm>
          <a:off x="7861300" y="6316978"/>
          <a:ext cx="889000" cy="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144778</xdr:rowOff>
    </xdr:from>
    <xdr:to>
      <xdr:col>41</xdr:col>
      <xdr:colOff>50800</xdr:colOff>
      <xdr:row>36</xdr:row>
      <xdr:rowOff>150804</xdr:rowOff>
    </xdr:to>
    <xdr:cxnSp macro="">
      <xdr:nvCxnSpPr>
        <xdr:cNvPr id="306" name="直線コネクタ 305"/>
        <xdr:cNvCxnSpPr/>
      </xdr:nvCxnSpPr>
      <xdr:spPr>
        <a:xfrm flipV="1">
          <a:off x="6972300" y="6316978"/>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93586</xdr:rowOff>
    </xdr:from>
    <xdr:to>
      <xdr:col>55</xdr:col>
      <xdr:colOff>50800</xdr:colOff>
      <xdr:row>37</xdr:row>
      <xdr:rowOff>23736</xdr:rowOff>
    </xdr:to>
    <xdr:sp macro="" textlink="">
      <xdr:nvSpPr>
        <xdr:cNvPr id="316" name="楕円 315"/>
        <xdr:cNvSpPr/>
      </xdr:nvSpPr>
      <xdr:spPr>
        <a:xfrm>
          <a:off x="10426700" y="6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72013</xdr:rowOff>
    </xdr:from>
    <xdr:ext cx="534377" cy="259045"/>
    <xdr:sp macro="" textlink="">
      <xdr:nvSpPr>
        <xdr:cNvPr id="317" name="補助費等該当値テキスト"/>
        <xdr:cNvSpPr txBox="1"/>
      </xdr:nvSpPr>
      <xdr:spPr>
        <a:xfrm>
          <a:off x="10528300" y="62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73028</xdr:rowOff>
    </xdr:from>
    <xdr:to>
      <xdr:col>50</xdr:col>
      <xdr:colOff>165100</xdr:colOff>
      <xdr:row>37</xdr:row>
      <xdr:rowOff>3178</xdr:rowOff>
    </xdr:to>
    <xdr:sp macro="" textlink="">
      <xdr:nvSpPr>
        <xdr:cNvPr id="318" name="楕円 317"/>
        <xdr:cNvSpPr/>
      </xdr:nvSpPr>
      <xdr:spPr>
        <a:xfrm>
          <a:off x="9588500" y="62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165755</xdr:rowOff>
    </xdr:from>
    <xdr:ext cx="534377" cy="259045"/>
    <xdr:sp macro="" textlink="">
      <xdr:nvSpPr>
        <xdr:cNvPr id="319" name="テキスト ボックス 318"/>
        <xdr:cNvSpPr txBox="1"/>
      </xdr:nvSpPr>
      <xdr:spPr>
        <a:xfrm>
          <a:off x="9372111" y="63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117246</xdr:rowOff>
    </xdr:from>
    <xdr:to>
      <xdr:col>46</xdr:col>
      <xdr:colOff>38100</xdr:colOff>
      <xdr:row>37</xdr:row>
      <xdr:rowOff>47396</xdr:rowOff>
    </xdr:to>
    <xdr:sp macro="" textlink="">
      <xdr:nvSpPr>
        <xdr:cNvPr id="320" name="楕円 319"/>
        <xdr:cNvSpPr/>
      </xdr:nvSpPr>
      <xdr:spPr>
        <a:xfrm>
          <a:off x="8699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38523</xdr:rowOff>
    </xdr:from>
    <xdr:ext cx="534377" cy="259045"/>
    <xdr:sp macro="" textlink="">
      <xdr:nvSpPr>
        <xdr:cNvPr id="321" name="テキスト ボックス 320"/>
        <xdr:cNvSpPr txBox="1"/>
      </xdr:nvSpPr>
      <xdr:spPr>
        <a:xfrm>
          <a:off x="8483111" y="63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93978</xdr:rowOff>
    </xdr:from>
    <xdr:to>
      <xdr:col>41</xdr:col>
      <xdr:colOff>101600</xdr:colOff>
      <xdr:row>37</xdr:row>
      <xdr:rowOff>24128</xdr:rowOff>
    </xdr:to>
    <xdr:sp macro="" textlink="">
      <xdr:nvSpPr>
        <xdr:cNvPr id="322" name="楕円 321"/>
        <xdr:cNvSpPr/>
      </xdr:nvSpPr>
      <xdr:spPr>
        <a:xfrm>
          <a:off x="7810500" y="62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15255</xdr:rowOff>
    </xdr:from>
    <xdr:ext cx="534377" cy="259045"/>
    <xdr:sp macro="" textlink="">
      <xdr:nvSpPr>
        <xdr:cNvPr id="323" name="テキスト ボックス 322"/>
        <xdr:cNvSpPr txBox="1"/>
      </xdr:nvSpPr>
      <xdr:spPr>
        <a:xfrm>
          <a:off x="7594111" y="63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100004</xdr:rowOff>
    </xdr:from>
    <xdr:to>
      <xdr:col>36</xdr:col>
      <xdr:colOff>165100</xdr:colOff>
      <xdr:row>37</xdr:row>
      <xdr:rowOff>30154</xdr:rowOff>
    </xdr:to>
    <xdr:sp macro="" textlink="">
      <xdr:nvSpPr>
        <xdr:cNvPr id="324" name="楕円 323"/>
        <xdr:cNvSpPr/>
      </xdr:nvSpPr>
      <xdr:spPr>
        <a:xfrm>
          <a:off x="6921500" y="62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21281</xdr:rowOff>
    </xdr:from>
    <xdr:ext cx="534377" cy="259045"/>
    <xdr:sp macro="" textlink="">
      <xdr:nvSpPr>
        <xdr:cNvPr id="325" name="テキスト ボックス 324"/>
        <xdr:cNvSpPr txBox="1"/>
      </xdr:nvSpPr>
      <xdr:spPr>
        <a:xfrm>
          <a:off x="6705111" y="636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115834</xdr:rowOff>
    </xdr:from>
    <xdr:to>
      <xdr:col>55</xdr:col>
      <xdr:colOff>0</xdr:colOff>
      <xdr:row>57</xdr:row>
      <xdr:rowOff>134780</xdr:rowOff>
    </xdr:to>
    <xdr:cxnSp macro="">
      <xdr:nvCxnSpPr>
        <xdr:cNvPr id="352" name="直線コネクタ 351"/>
        <xdr:cNvCxnSpPr/>
      </xdr:nvCxnSpPr>
      <xdr:spPr>
        <a:xfrm>
          <a:off x="9639300" y="9888484"/>
          <a:ext cx="8382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96796</xdr:rowOff>
    </xdr:from>
    <xdr:to>
      <xdr:col>50</xdr:col>
      <xdr:colOff>114300</xdr:colOff>
      <xdr:row>57</xdr:row>
      <xdr:rowOff>115834</xdr:rowOff>
    </xdr:to>
    <xdr:cxnSp macro="">
      <xdr:nvCxnSpPr>
        <xdr:cNvPr id="355" name="直線コネクタ 354"/>
        <xdr:cNvCxnSpPr/>
      </xdr:nvCxnSpPr>
      <xdr:spPr>
        <a:xfrm>
          <a:off x="8750300" y="9869446"/>
          <a:ext cx="889000" cy="1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96796</xdr:rowOff>
    </xdr:from>
    <xdr:to>
      <xdr:col>45</xdr:col>
      <xdr:colOff>177800</xdr:colOff>
      <xdr:row>57</xdr:row>
      <xdr:rowOff>118020</xdr:rowOff>
    </xdr:to>
    <xdr:cxnSp macro="">
      <xdr:nvCxnSpPr>
        <xdr:cNvPr id="358" name="直線コネクタ 357"/>
        <xdr:cNvCxnSpPr/>
      </xdr:nvCxnSpPr>
      <xdr:spPr>
        <a:xfrm flipV="1">
          <a:off x="7861300" y="9869446"/>
          <a:ext cx="889000" cy="2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118020</xdr:rowOff>
    </xdr:from>
    <xdr:to>
      <xdr:col>41</xdr:col>
      <xdr:colOff>50800</xdr:colOff>
      <xdr:row>57</xdr:row>
      <xdr:rowOff>161952</xdr:rowOff>
    </xdr:to>
    <xdr:cxnSp macro="">
      <xdr:nvCxnSpPr>
        <xdr:cNvPr id="361" name="直線コネクタ 360"/>
        <xdr:cNvCxnSpPr/>
      </xdr:nvCxnSpPr>
      <xdr:spPr>
        <a:xfrm flipV="1">
          <a:off x="6972300" y="9890670"/>
          <a:ext cx="889000" cy="4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5" name="テキスト ボックス 364"/>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83980</xdr:rowOff>
    </xdr:from>
    <xdr:to>
      <xdr:col>55</xdr:col>
      <xdr:colOff>50800</xdr:colOff>
      <xdr:row>58</xdr:row>
      <xdr:rowOff>14130</xdr:rowOff>
    </xdr:to>
    <xdr:sp macro="" textlink="">
      <xdr:nvSpPr>
        <xdr:cNvPr id="371" name="楕円 370"/>
        <xdr:cNvSpPr/>
      </xdr:nvSpPr>
      <xdr:spPr>
        <a:xfrm>
          <a:off x="10426700" y="98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26627</xdr:rowOff>
    </xdr:from>
    <xdr:ext cx="534377" cy="259045"/>
    <xdr:sp macro="" textlink="">
      <xdr:nvSpPr>
        <xdr:cNvPr id="372" name="普通建設事業費該当値テキスト"/>
        <xdr:cNvSpPr txBox="1"/>
      </xdr:nvSpPr>
      <xdr:spPr>
        <a:xfrm>
          <a:off x="10528300" y="97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65034</xdr:rowOff>
    </xdr:from>
    <xdr:to>
      <xdr:col>50</xdr:col>
      <xdr:colOff>165100</xdr:colOff>
      <xdr:row>57</xdr:row>
      <xdr:rowOff>166634</xdr:rowOff>
    </xdr:to>
    <xdr:sp macro="" textlink="">
      <xdr:nvSpPr>
        <xdr:cNvPr id="373" name="楕円 372"/>
        <xdr:cNvSpPr/>
      </xdr:nvSpPr>
      <xdr:spPr>
        <a:xfrm>
          <a:off x="9588500" y="983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157761</xdr:rowOff>
    </xdr:from>
    <xdr:ext cx="534377" cy="259045"/>
    <xdr:sp macro="" textlink="">
      <xdr:nvSpPr>
        <xdr:cNvPr id="374" name="テキスト ボックス 373"/>
        <xdr:cNvSpPr txBox="1"/>
      </xdr:nvSpPr>
      <xdr:spPr>
        <a:xfrm>
          <a:off x="9372111" y="993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45996</xdr:rowOff>
    </xdr:from>
    <xdr:to>
      <xdr:col>46</xdr:col>
      <xdr:colOff>38100</xdr:colOff>
      <xdr:row>57</xdr:row>
      <xdr:rowOff>147596</xdr:rowOff>
    </xdr:to>
    <xdr:sp macro="" textlink="">
      <xdr:nvSpPr>
        <xdr:cNvPr id="375" name="楕円 374"/>
        <xdr:cNvSpPr/>
      </xdr:nvSpPr>
      <xdr:spPr>
        <a:xfrm>
          <a:off x="8699500" y="98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138723</xdr:rowOff>
    </xdr:from>
    <xdr:ext cx="534377" cy="259045"/>
    <xdr:sp macro="" textlink="">
      <xdr:nvSpPr>
        <xdr:cNvPr id="376" name="テキスト ボックス 375"/>
        <xdr:cNvSpPr txBox="1"/>
      </xdr:nvSpPr>
      <xdr:spPr>
        <a:xfrm>
          <a:off x="8483111" y="99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67220</xdr:rowOff>
    </xdr:from>
    <xdr:to>
      <xdr:col>41</xdr:col>
      <xdr:colOff>101600</xdr:colOff>
      <xdr:row>57</xdr:row>
      <xdr:rowOff>168820</xdr:rowOff>
    </xdr:to>
    <xdr:sp macro="" textlink="">
      <xdr:nvSpPr>
        <xdr:cNvPr id="377" name="楕円 376"/>
        <xdr:cNvSpPr/>
      </xdr:nvSpPr>
      <xdr:spPr>
        <a:xfrm>
          <a:off x="7810500" y="98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159947</xdr:rowOff>
    </xdr:from>
    <xdr:ext cx="534377" cy="259045"/>
    <xdr:sp macro="" textlink="">
      <xdr:nvSpPr>
        <xdr:cNvPr id="378" name="テキスト ボックス 377"/>
        <xdr:cNvSpPr txBox="1"/>
      </xdr:nvSpPr>
      <xdr:spPr>
        <a:xfrm>
          <a:off x="7594111" y="993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111152</xdr:rowOff>
    </xdr:from>
    <xdr:to>
      <xdr:col>36</xdr:col>
      <xdr:colOff>165100</xdr:colOff>
      <xdr:row>58</xdr:row>
      <xdr:rowOff>41302</xdr:rowOff>
    </xdr:to>
    <xdr:sp macro="" textlink="">
      <xdr:nvSpPr>
        <xdr:cNvPr id="379" name="楕円 378"/>
        <xdr:cNvSpPr/>
      </xdr:nvSpPr>
      <xdr:spPr>
        <a:xfrm>
          <a:off x="6921500" y="98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32429</xdr:rowOff>
    </xdr:from>
    <xdr:ext cx="534377" cy="259045"/>
    <xdr:sp macro="" textlink="">
      <xdr:nvSpPr>
        <xdr:cNvPr id="380" name="テキスト ボックス 379"/>
        <xdr:cNvSpPr txBox="1"/>
      </xdr:nvSpPr>
      <xdr:spPr>
        <a:xfrm>
          <a:off x="6705111" y="99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104135</xdr:rowOff>
    </xdr:from>
    <xdr:to>
      <xdr:col>55</xdr:col>
      <xdr:colOff>0</xdr:colOff>
      <xdr:row>78</xdr:row>
      <xdr:rowOff>113466</xdr:rowOff>
    </xdr:to>
    <xdr:cxnSp macro="">
      <xdr:nvCxnSpPr>
        <xdr:cNvPr id="407" name="直線コネクタ 406"/>
        <xdr:cNvCxnSpPr/>
      </xdr:nvCxnSpPr>
      <xdr:spPr>
        <a:xfrm>
          <a:off x="9639300" y="13477235"/>
          <a:ext cx="838200" cy="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77530</xdr:rowOff>
    </xdr:from>
    <xdr:to>
      <xdr:col>50</xdr:col>
      <xdr:colOff>114300</xdr:colOff>
      <xdr:row>78</xdr:row>
      <xdr:rowOff>104135</xdr:rowOff>
    </xdr:to>
    <xdr:cxnSp macro="">
      <xdr:nvCxnSpPr>
        <xdr:cNvPr id="410" name="直線コネクタ 409"/>
        <xdr:cNvCxnSpPr/>
      </xdr:nvCxnSpPr>
      <xdr:spPr>
        <a:xfrm>
          <a:off x="8750300" y="13450630"/>
          <a:ext cx="8890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77530</xdr:rowOff>
    </xdr:from>
    <xdr:to>
      <xdr:col>45</xdr:col>
      <xdr:colOff>177800</xdr:colOff>
      <xdr:row>78</xdr:row>
      <xdr:rowOff>85151</xdr:rowOff>
    </xdr:to>
    <xdr:cxnSp macro="">
      <xdr:nvCxnSpPr>
        <xdr:cNvPr id="413" name="直線コネクタ 412"/>
        <xdr:cNvCxnSpPr/>
      </xdr:nvCxnSpPr>
      <xdr:spPr>
        <a:xfrm flipV="1">
          <a:off x="7861300" y="13450630"/>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85151</xdr:rowOff>
    </xdr:from>
    <xdr:to>
      <xdr:col>41</xdr:col>
      <xdr:colOff>50800</xdr:colOff>
      <xdr:row>78</xdr:row>
      <xdr:rowOff>93903</xdr:rowOff>
    </xdr:to>
    <xdr:cxnSp macro="">
      <xdr:nvCxnSpPr>
        <xdr:cNvPr id="416" name="直線コネクタ 415"/>
        <xdr:cNvCxnSpPr/>
      </xdr:nvCxnSpPr>
      <xdr:spPr>
        <a:xfrm flipV="1">
          <a:off x="6972300" y="13458251"/>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20" name="テキスト ボックス 419"/>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62666</xdr:rowOff>
    </xdr:from>
    <xdr:to>
      <xdr:col>55</xdr:col>
      <xdr:colOff>50800</xdr:colOff>
      <xdr:row>78</xdr:row>
      <xdr:rowOff>164266</xdr:rowOff>
    </xdr:to>
    <xdr:sp macro="" textlink="">
      <xdr:nvSpPr>
        <xdr:cNvPr id="426" name="楕円 425"/>
        <xdr:cNvSpPr/>
      </xdr:nvSpPr>
      <xdr:spPr>
        <a:xfrm>
          <a:off x="10426700" y="134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8760</xdr:rowOff>
    </xdr:from>
    <xdr:ext cx="469744" cy="259045"/>
    <xdr:sp macro="" textlink="">
      <xdr:nvSpPr>
        <xdr:cNvPr id="427" name="普通建設事業費 （ うち新規整備　）該当値テキスト"/>
        <xdr:cNvSpPr txBox="1"/>
      </xdr:nvSpPr>
      <xdr:spPr>
        <a:xfrm>
          <a:off x="10528300" y="1338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53335</xdr:rowOff>
    </xdr:from>
    <xdr:to>
      <xdr:col>50</xdr:col>
      <xdr:colOff>165100</xdr:colOff>
      <xdr:row>78</xdr:row>
      <xdr:rowOff>154935</xdr:rowOff>
    </xdr:to>
    <xdr:sp macro="" textlink="">
      <xdr:nvSpPr>
        <xdr:cNvPr id="428" name="楕円 427"/>
        <xdr:cNvSpPr/>
      </xdr:nvSpPr>
      <xdr:spPr>
        <a:xfrm>
          <a:off x="9588500" y="134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146062</xdr:rowOff>
    </xdr:from>
    <xdr:ext cx="469744" cy="259045"/>
    <xdr:sp macro="" textlink="">
      <xdr:nvSpPr>
        <xdr:cNvPr id="429" name="テキスト ボックス 428"/>
        <xdr:cNvSpPr txBox="1"/>
      </xdr:nvSpPr>
      <xdr:spPr>
        <a:xfrm>
          <a:off x="9404428" y="1351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26730</xdr:rowOff>
    </xdr:from>
    <xdr:to>
      <xdr:col>46</xdr:col>
      <xdr:colOff>38100</xdr:colOff>
      <xdr:row>78</xdr:row>
      <xdr:rowOff>128330</xdr:rowOff>
    </xdr:to>
    <xdr:sp macro="" textlink="">
      <xdr:nvSpPr>
        <xdr:cNvPr id="430" name="楕円 429"/>
        <xdr:cNvSpPr/>
      </xdr:nvSpPr>
      <xdr:spPr>
        <a:xfrm>
          <a:off x="8699500" y="133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119457</xdr:rowOff>
    </xdr:from>
    <xdr:ext cx="534377" cy="259045"/>
    <xdr:sp macro="" textlink="">
      <xdr:nvSpPr>
        <xdr:cNvPr id="431" name="テキスト ボックス 430"/>
        <xdr:cNvSpPr txBox="1"/>
      </xdr:nvSpPr>
      <xdr:spPr>
        <a:xfrm>
          <a:off x="8483111" y="1349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34351</xdr:rowOff>
    </xdr:from>
    <xdr:to>
      <xdr:col>41</xdr:col>
      <xdr:colOff>101600</xdr:colOff>
      <xdr:row>78</xdr:row>
      <xdr:rowOff>135951</xdr:rowOff>
    </xdr:to>
    <xdr:sp macro="" textlink="">
      <xdr:nvSpPr>
        <xdr:cNvPr id="432" name="楕円 431"/>
        <xdr:cNvSpPr/>
      </xdr:nvSpPr>
      <xdr:spPr>
        <a:xfrm>
          <a:off x="7810500" y="134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127078</xdr:rowOff>
    </xdr:from>
    <xdr:ext cx="534377" cy="259045"/>
    <xdr:sp macro="" textlink="">
      <xdr:nvSpPr>
        <xdr:cNvPr id="433" name="テキスト ボックス 432"/>
        <xdr:cNvSpPr txBox="1"/>
      </xdr:nvSpPr>
      <xdr:spPr>
        <a:xfrm>
          <a:off x="7594111" y="1350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43103</xdr:rowOff>
    </xdr:from>
    <xdr:to>
      <xdr:col>36</xdr:col>
      <xdr:colOff>165100</xdr:colOff>
      <xdr:row>78</xdr:row>
      <xdr:rowOff>144703</xdr:rowOff>
    </xdr:to>
    <xdr:sp macro="" textlink="">
      <xdr:nvSpPr>
        <xdr:cNvPr id="434" name="楕円 433"/>
        <xdr:cNvSpPr/>
      </xdr:nvSpPr>
      <xdr:spPr>
        <a:xfrm>
          <a:off x="6921500" y="134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135830</xdr:rowOff>
    </xdr:from>
    <xdr:ext cx="534377" cy="259045"/>
    <xdr:sp macro="" textlink="">
      <xdr:nvSpPr>
        <xdr:cNvPr id="435" name="テキスト ボックス 434"/>
        <xdr:cNvSpPr txBox="1"/>
      </xdr:nvSpPr>
      <xdr:spPr>
        <a:xfrm>
          <a:off x="6705111" y="135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108153</xdr:rowOff>
    </xdr:from>
    <xdr:to>
      <xdr:col>55</xdr:col>
      <xdr:colOff>0</xdr:colOff>
      <xdr:row>95</xdr:row>
      <xdr:rowOff>164960</xdr:rowOff>
    </xdr:to>
    <xdr:cxnSp macro="">
      <xdr:nvCxnSpPr>
        <xdr:cNvPr id="468" name="直線コネクタ 467"/>
        <xdr:cNvCxnSpPr/>
      </xdr:nvCxnSpPr>
      <xdr:spPr>
        <a:xfrm>
          <a:off x="9639300" y="16395903"/>
          <a:ext cx="8382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105246</xdr:rowOff>
    </xdr:from>
    <xdr:ext cx="534377" cy="259045"/>
    <xdr:sp macro="" textlink="">
      <xdr:nvSpPr>
        <xdr:cNvPr id="469" name="普通建設事業費 （ うち更新整備　）平均値テキスト"/>
        <xdr:cNvSpPr txBox="1"/>
      </xdr:nvSpPr>
      <xdr:spPr>
        <a:xfrm>
          <a:off x="10528300" y="1639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108153</xdr:rowOff>
    </xdr:from>
    <xdr:to>
      <xdr:col>50</xdr:col>
      <xdr:colOff>114300</xdr:colOff>
      <xdr:row>95</xdr:row>
      <xdr:rowOff>135499</xdr:rowOff>
    </xdr:to>
    <xdr:cxnSp macro="">
      <xdr:nvCxnSpPr>
        <xdr:cNvPr id="471" name="直線コネクタ 470"/>
        <xdr:cNvCxnSpPr/>
      </xdr:nvCxnSpPr>
      <xdr:spPr>
        <a:xfrm flipV="1">
          <a:off x="8750300" y="16395903"/>
          <a:ext cx="889000" cy="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135499</xdr:rowOff>
    </xdr:from>
    <xdr:to>
      <xdr:col>45</xdr:col>
      <xdr:colOff>177800</xdr:colOff>
      <xdr:row>95</xdr:row>
      <xdr:rowOff>167046</xdr:rowOff>
    </xdr:to>
    <xdr:cxnSp macro="">
      <xdr:nvCxnSpPr>
        <xdr:cNvPr id="474" name="直線コネクタ 473"/>
        <xdr:cNvCxnSpPr/>
      </xdr:nvCxnSpPr>
      <xdr:spPr>
        <a:xfrm flipV="1">
          <a:off x="7861300" y="16423249"/>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6" name="テキスト ボックス 475"/>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167046</xdr:rowOff>
    </xdr:from>
    <xdr:to>
      <xdr:col>41</xdr:col>
      <xdr:colOff>50800</xdr:colOff>
      <xdr:row>96</xdr:row>
      <xdr:rowOff>144986</xdr:rowOff>
    </xdr:to>
    <xdr:cxnSp macro="">
      <xdr:nvCxnSpPr>
        <xdr:cNvPr id="477" name="直線コネクタ 476"/>
        <xdr:cNvCxnSpPr/>
      </xdr:nvCxnSpPr>
      <xdr:spPr>
        <a:xfrm flipV="1">
          <a:off x="6972300" y="16454796"/>
          <a:ext cx="8890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104388</xdr:rowOff>
    </xdr:from>
    <xdr:ext cx="534377" cy="259045"/>
    <xdr:sp macro="" textlink="">
      <xdr:nvSpPr>
        <xdr:cNvPr id="479" name="テキスト ボックス 478"/>
        <xdr:cNvSpPr txBox="1"/>
      </xdr:nvSpPr>
      <xdr:spPr>
        <a:xfrm>
          <a:off x="7594111" y="16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81" name="テキスト ボックス 480"/>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114160</xdr:rowOff>
    </xdr:from>
    <xdr:to>
      <xdr:col>55</xdr:col>
      <xdr:colOff>50800</xdr:colOff>
      <xdr:row>96</xdr:row>
      <xdr:rowOff>44310</xdr:rowOff>
    </xdr:to>
    <xdr:sp macro="" textlink="">
      <xdr:nvSpPr>
        <xdr:cNvPr id="487" name="楕円 486"/>
        <xdr:cNvSpPr/>
      </xdr:nvSpPr>
      <xdr:spPr>
        <a:xfrm>
          <a:off x="10426700" y="164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137037</xdr:rowOff>
    </xdr:from>
    <xdr:ext cx="534377" cy="259045"/>
    <xdr:sp macro="" textlink="">
      <xdr:nvSpPr>
        <xdr:cNvPr id="488" name="普通建設事業費 （ うち更新整備　）該当値テキスト"/>
        <xdr:cNvSpPr txBox="1"/>
      </xdr:nvSpPr>
      <xdr:spPr>
        <a:xfrm>
          <a:off x="10528300" y="162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57353</xdr:rowOff>
    </xdr:from>
    <xdr:to>
      <xdr:col>50</xdr:col>
      <xdr:colOff>165100</xdr:colOff>
      <xdr:row>95</xdr:row>
      <xdr:rowOff>158953</xdr:rowOff>
    </xdr:to>
    <xdr:sp macro="" textlink="">
      <xdr:nvSpPr>
        <xdr:cNvPr id="489" name="楕円 488"/>
        <xdr:cNvSpPr/>
      </xdr:nvSpPr>
      <xdr:spPr>
        <a:xfrm>
          <a:off x="9588500" y="163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150080</xdr:rowOff>
    </xdr:from>
    <xdr:ext cx="534377" cy="259045"/>
    <xdr:sp macro="" textlink="">
      <xdr:nvSpPr>
        <xdr:cNvPr id="490" name="テキスト ボックス 489"/>
        <xdr:cNvSpPr txBox="1"/>
      </xdr:nvSpPr>
      <xdr:spPr>
        <a:xfrm>
          <a:off x="9372111" y="164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84699</xdr:rowOff>
    </xdr:from>
    <xdr:to>
      <xdr:col>46</xdr:col>
      <xdr:colOff>38100</xdr:colOff>
      <xdr:row>96</xdr:row>
      <xdr:rowOff>14849</xdr:rowOff>
    </xdr:to>
    <xdr:sp macro="" textlink="">
      <xdr:nvSpPr>
        <xdr:cNvPr id="491" name="楕円 490"/>
        <xdr:cNvSpPr/>
      </xdr:nvSpPr>
      <xdr:spPr>
        <a:xfrm>
          <a:off x="8699500" y="163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5976</xdr:rowOff>
    </xdr:from>
    <xdr:ext cx="534377" cy="259045"/>
    <xdr:sp macro="" textlink="">
      <xdr:nvSpPr>
        <xdr:cNvPr id="492" name="テキスト ボックス 491"/>
        <xdr:cNvSpPr txBox="1"/>
      </xdr:nvSpPr>
      <xdr:spPr>
        <a:xfrm>
          <a:off x="8483111" y="164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116246</xdr:rowOff>
    </xdr:from>
    <xdr:to>
      <xdr:col>41</xdr:col>
      <xdr:colOff>101600</xdr:colOff>
      <xdr:row>96</xdr:row>
      <xdr:rowOff>46396</xdr:rowOff>
    </xdr:to>
    <xdr:sp macro="" textlink="">
      <xdr:nvSpPr>
        <xdr:cNvPr id="493" name="楕円 492"/>
        <xdr:cNvSpPr/>
      </xdr:nvSpPr>
      <xdr:spPr>
        <a:xfrm>
          <a:off x="7810500" y="164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62923</xdr:rowOff>
    </xdr:from>
    <xdr:ext cx="534377" cy="259045"/>
    <xdr:sp macro="" textlink="">
      <xdr:nvSpPr>
        <xdr:cNvPr id="494" name="テキスト ボックス 493"/>
        <xdr:cNvSpPr txBox="1"/>
      </xdr:nvSpPr>
      <xdr:spPr>
        <a:xfrm>
          <a:off x="7594111" y="1617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94186</xdr:rowOff>
    </xdr:from>
    <xdr:to>
      <xdr:col>36</xdr:col>
      <xdr:colOff>165100</xdr:colOff>
      <xdr:row>97</xdr:row>
      <xdr:rowOff>24336</xdr:rowOff>
    </xdr:to>
    <xdr:sp macro="" textlink="">
      <xdr:nvSpPr>
        <xdr:cNvPr id="495" name="楕円 494"/>
        <xdr:cNvSpPr/>
      </xdr:nvSpPr>
      <xdr:spPr>
        <a:xfrm>
          <a:off x="6921500" y="165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15463</xdr:rowOff>
    </xdr:from>
    <xdr:ext cx="534377" cy="259045"/>
    <xdr:sp macro="" textlink="">
      <xdr:nvSpPr>
        <xdr:cNvPr id="496" name="テキスト ボックス 495"/>
        <xdr:cNvSpPr txBox="1"/>
      </xdr:nvSpPr>
      <xdr:spPr>
        <a:xfrm>
          <a:off x="6705111" y="1664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94780</xdr:rowOff>
    </xdr:from>
    <xdr:to>
      <xdr:col>85</xdr:col>
      <xdr:colOff>127000</xdr:colOff>
      <xdr:row>39</xdr:row>
      <xdr:rowOff>95841</xdr:rowOff>
    </xdr:to>
    <xdr:cxnSp macro="">
      <xdr:nvCxnSpPr>
        <xdr:cNvPr id="527" name="直線コネクタ 526"/>
        <xdr:cNvCxnSpPr/>
      </xdr:nvCxnSpPr>
      <xdr:spPr>
        <a:xfrm flipV="1">
          <a:off x="15481300" y="6781330"/>
          <a:ext cx="8382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84738</xdr:rowOff>
    </xdr:from>
    <xdr:to>
      <xdr:col>81</xdr:col>
      <xdr:colOff>50800</xdr:colOff>
      <xdr:row>39</xdr:row>
      <xdr:rowOff>95841</xdr:rowOff>
    </xdr:to>
    <xdr:cxnSp macro="">
      <xdr:nvCxnSpPr>
        <xdr:cNvPr id="530" name="直線コネクタ 529"/>
        <xdr:cNvCxnSpPr/>
      </xdr:nvCxnSpPr>
      <xdr:spPr>
        <a:xfrm>
          <a:off x="14592300" y="6771288"/>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84738</xdr:rowOff>
    </xdr:from>
    <xdr:to>
      <xdr:col>76</xdr:col>
      <xdr:colOff>114300</xdr:colOff>
      <xdr:row>39</xdr:row>
      <xdr:rowOff>95466</xdr:rowOff>
    </xdr:to>
    <xdr:cxnSp macro="">
      <xdr:nvCxnSpPr>
        <xdr:cNvPr id="533" name="直線コネクタ 532"/>
        <xdr:cNvCxnSpPr/>
      </xdr:nvCxnSpPr>
      <xdr:spPr>
        <a:xfrm flipV="1">
          <a:off x="13703300" y="6771288"/>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93637</xdr:rowOff>
    </xdr:from>
    <xdr:to>
      <xdr:col>71</xdr:col>
      <xdr:colOff>177800</xdr:colOff>
      <xdr:row>39</xdr:row>
      <xdr:rowOff>95466</xdr:rowOff>
    </xdr:to>
    <xdr:cxnSp macro="">
      <xdr:nvCxnSpPr>
        <xdr:cNvPr id="536" name="直線コネクタ 535"/>
        <xdr:cNvCxnSpPr/>
      </xdr:nvCxnSpPr>
      <xdr:spPr>
        <a:xfrm>
          <a:off x="12814300" y="678018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43980</xdr:rowOff>
    </xdr:from>
    <xdr:to>
      <xdr:col>85</xdr:col>
      <xdr:colOff>177800</xdr:colOff>
      <xdr:row>39</xdr:row>
      <xdr:rowOff>145580</xdr:rowOff>
    </xdr:to>
    <xdr:sp macro="" textlink="">
      <xdr:nvSpPr>
        <xdr:cNvPr id="546" name="楕円 545"/>
        <xdr:cNvSpPr/>
      </xdr:nvSpPr>
      <xdr:spPr>
        <a:xfrm>
          <a:off x="16268700" y="67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78565" cy="259045"/>
    <xdr:sp macro="" textlink="">
      <xdr:nvSpPr>
        <xdr:cNvPr id="547" name="災害復旧事業費該当値テキスト"/>
        <xdr:cNvSpPr txBox="1"/>
      </xdr:nvSpPr>
      <xdr:spPr>
        <a:xfrm>
          <a:off x="16370300" y="669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45041</xdr:rowOff>
    </xdr:from>
    <xdr:to>
      <xdr:col>81</xdr:col>
      <xdr:colOff>101600</xdr:colOff>
      <xdr:row>39</xdr:row>
      <xdr:rowOff>146641</xdr:rowOff>
    </xdr:to>
    <xdr:sp macro="" textlink="">
      <xdr:nvSpPr>
        <xdr:cNvPr id="548" name="楕円 547"/>
        <xdr:cNvSpPr/>
      </xdr:nvSpPr>
      <xdr:spPr>
        <a:xfrm>
          <a:off x="15430500" y="67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137768</xdr:rowOff>
    </xdr:from>
    <xdr:ext cx="378565" cy="259045"/>
    <xdr:sp macro="" textlink="">
      <xdr:nvSpPr>
        <xdr:cNvPr id="549" name="テキスト ボックス 548"/>
        <xdr:cNvSpPr txBox="1"/>
      </xdr:nvSpPr>
      <xdr:spPr>
        <a:xfrm>
          <a:off x="15292017" y="6824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33938</xdr:rowOff>
    </xdr:from>
    <xdr:to>
      <xdr:col>76</xdr:col>
      <xdr:colOff>165100</xdr:colOff>
      <xdr:row>39</xdr:row>
      <xdr:rowOff>135538</xdr:rowOff>
    </xdr:to>
    <xdr:sp macro="" textlink="">
      <xdr:nvSpPr>
        <xdr:cNvPr id="550" name="楕円 549"/>
        <xdr:cNvSpPr/>
      </xdr:nvSpPr>
      <xdr:spPr>
        <a:xfrm>
          <a:off x="14541500" y="672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126665</xdr:rowOff>
    </xdr:from>
    <xdr:ext cx="378565" cy="259045"/>
    <xdr:sp macro="" textlink="">
      <xdr:nvSpPr>
        <xdr:cNvPr id="551" name="テキスト ボックス 550"/>
        <xdr:cNvSpPr txBox="1"/>
      </xdr:nvSpPr>
      <xdr:spPr>
        <a:xfrm>
          <a:off x="14403017" y="681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44666</xdr:rowOff>
    </xdr:from>
    <xdr:to>
      <xdr:col>72</xdr:col>
      <xdr:colOff>38100</xdr:colOff>
      <xdr:row>39</xdr:row>
      <xdr:rowOff>146266</xdr:rowOff>
    </xdr:to>
    <xdr:sp macro="" textlink="">
      <xdr:nvSpPr>
        <xdr:cNvPr id="552" name="楕円 551"/>
        <xdr:cNvSpPr/>
      </xdr:nvSpPr>
      <xdr:spPr>
        <a:xfrm>
          <a:off x="13652500" y="67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137393</xdr:rowOff>
    </xdr:from>
    <xdr:ext cx="378565" cy="259045"/>
    <xdr:sp macro="" textlink="">
      <xdr:nvSpPr>
        <xdr:cNvPr id="553" name="テキスト ボックス 552"/>
        <xdr:cNvSpPr txBox="1"/>
      </xdr:nvSpPr>
      <xdr:spPr>
        <a:xfrm>
          <a:off x="13514017" y="6823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42837</xdr:rowOff>
    </xdr:from>
    <xdr:to>
      <xdr:col>67</xdr:col>
      <xdr:colOff>101600</xdr:colOff>
      <xdr:row>39</xdr:row>
      <xdr:rowOff>144437</xdr:rowOff>
    </xdr:to>
    <xdr:sp macro="" textlink="">
      <xdr:nvSpPr>
        <xdr:cNvPr id="554" name="楕円 553"/>
        <xdr:cNvSpPr/>
      </xdr:nvSpPr>
      <xdr:spPr>
        <a:xfrm>
          <a:off x="12763500" y="67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135564</xdr:rowOff>
    </xdr:from>
    <xdr:ext cx="378565" cy="259045"/>
    <xdr:sp macro="" textlink="">
      <xdr:nvSpPr>
        <xdr:cNvPr id="555" name="テキスト ボックス 554"/>
        <xdr:cNvSpPr txBox="1"/>
      </xdr:nvSpPr>
      <xdr:spPr>
        <a:xfrm>
          <a:off x="12625017" y="682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43276</xdr:rowOff>
    </xdr:from>
    <xdr:to>
      <xdr:col>85</xdr:col>
      <xdr:colOff>127000</xdr:colOff>
      <xdr:row>74</xdr:row>
      <xdr:rowOff>70045</xdr:rowOff>
    </xdr:to>
    <xdr:cxnSp macro="">
      <xdr:nvCxnSpPr>
        <xdr:cNvPr id="631" name="直線コネクタ 630"/>
        <xdr:cNvCxnSpPr/>
      </xdr:nvCxnSpPr>
      <xdr:spPr>
        <a:xfrm>
          <a:off x="15481300" y="12730576"/>
          <a:ext cx="8382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43276</xdr:rowOff>
    </xdr:from>
    <xdr:to>
      <xdr:col>81</xdr:col>
      <xdr:colOff>50800</xdr:colOff>
      <xdr:row>74</xdr:row>
      <xdr:rowOff>111994</xdr:rowOff>
    </xdr:to>
    <xdr:cxnSp macro="">
      <xdr:nvCxnSpPr>
        <xdr:cNvPr id="634" name="直線コネクタ 633"/>
        <xdr:cNvCxnSpPr/>
      </xdr:nvCxnSpPr>
      <xdr:spPr>
        <a:xfrm flipV="1">
          <a:off x="14592300" y="12730576"/>
          <a:ext cx="889000" cy="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111994</xdr:rowOff>
    </xdr:from>
    <xdr:to>
      <xdr:col>76</xdr:col>
      <xdr:colOff>114300</xdr:colOff>
      <xdr:row>74</xdr:row>
      <xdr:rowOff>121000</xdr:rowOff>
    </xdr:to>
    <xdr:cxnSp macro="">
      <xdr:nvCxnSpPr>
        <xdr:cNvPr id="637" name="直線コネクタ 636"/>
        <xdr:cNvCxnSpPr/>
      </xdr:nvCxnSpPr>
      <xdr:spPr>
        <a:xfrm flipV="1">
          <a:off x="13703300" y="12799294"/>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95238</xdr:rowOff>
    </xdr:from>
    <xdr:to>
      <xdr:col>71</xdr:col>
      <xdr:colOff>177800</xdr:colOff>
      <xdr:row>74</xdr:row>
      <xdr:rowOff>121000</xdr:rowOff>
    </xdr:to>
    <xdr:cxnSp macro="">
      <xdr:nvCxnSpPr>
        <xdr:cNvPr id="640" name="直線コネクタ 639"/>
        <xdr:cNvCxnSpPr/>
      </xdr:nvCxnSpPr>
      <xdr:spPr>
        <a:xfrm>
          <a:off x="12814300" y="12782538"/>
          <a:ext cx="889000" cy="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4" name="テキスト ボックス 643"/>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19245</xdr:rowOff>
    </xdr:from>
    <xdr:to>
      <xdr:col>85</xdr:col>
      <xdr:colOff>177800</xdr:colOff>
      <xdr:row>74</xdr:row>
      <xdr:rowOff>120845</xdr:rowOff>
    </xdr:to>
    <xdr:sp macro="" textlink="">
      <xdr:nvSpPr>
        <xdr:cNvPr id="650" name="楕円 649"/>
        <xdr:cNvSpPr/>
      </xdr:nvSpPr>
      <xdr:spPr>
        <a:xfrm>
          <a:off x="16268700" y="127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169122</xdr:rowOff>
    </xdr:from>
    <xdr:ext cx="534377" cy="259045"/>
    <xdr:sp macro="" textlink="">
      <xdr:nvSpPr>
        <xdr:cNvPr id="651" name="公債費該当値テキスト"/>
        <xdr:cNvSpPr txBox="1"/>
      </xdr:nvSpPr>
      <xdr:spPr>
        <a:xfrm>
          <a:off x="16370300" y="1268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163926</xdr:rowOff>
    </xdr:from>
    <xdr:to>
      <xdr:col>81</xdr:col>
      <xdr:colOff>101600</xdr:colOff>
      <xdr:row>74</xdr:row>
      <xdr:rowOff>94076</xdr:rowOff>
    </xdr:to>
    <xdr:sp macro="" textlink="">
      <xdr:nvSpPr>
        <xdr:cNvPr id="652" name="楕円 651"/>
        <xdr:cNvSpPr/>
      </xdr:nvSpPr>
      <xdr:spPr>
        <a:xfrm>
          <a:off x="15430500" y="126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85203</xdr:rowOff>
    </xdr:from>
    <xdr:ext cx="534377" cy="259045"/>
    <xdr:sp macro="" textlink="">
      <xdr:nvSpPr>
        <xdr:cNvPr id="653" name="テキスト ボックス 652"/>
        <xdr:cNvSpPr txBox="1"/>
      </xdr:nvSpPr>
      <xdr:spPr>
        <a:xfrm>
          <a:off x="15214111" y="127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61194</xdr:rowOff>
    </xdr:from>
    <xdr:to>
      <xdr:col>76</xdr:col>
      <xdr:colOff>165100</xdr:colOff>
      <xdr:row>74</xdr:row>
      <xdr:rowOff>162794</xdr:rowOff>
    </xdr:to>
    <xdr:sp macro="" textlink="">
      <xdr:nvSpPr>
        <xdr:cNvPr id="654" name="楕円 653"/>
        <xdr:cNvSpPr/>
      </xdr:nvSpPr>
      <xdr:spPr>
        <a:xfrm>
          <a:off x="14541500" y="127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153921</xdr:rowOff>
    </xdr:from>
    <xdr:ext cx="534377" cy="259045"/>
    <xdr:sp macro="" textlink="">
      <xdr:nvSpPr>
        <xdr:cNvPr id="655" name="テキスト ボックス 654"/>
        <xdr:cNvSpPr txBox="1"/>
      </xdr:nvSpPr>
      <xdr:spPr>
        <a:xfrm>
          <a:off x="14325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70200</xdr:rowOff>
    </xdr:from>
    <xdr:to>
      <xdr:col>72</xdr:col>
      <xdr:colOff>38100</xdr:colOff>
      <xdr:row>75</xdr:row>
      <xdr:rowOff>350</xdr:rowOff>
    </xdr:to>
    <xdr:sp macro="" textlink="">
      <xdr:nvSpPr>
        <xdr:cNvPr id="656" name="楕円 655"/>
        <xdr:cNvSpPr/>
      </xdr:nvSpPr>
      <xdr:spPr>
        <a:xfrm>
          <a:off x="13652500" y="127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162927</xdr:rowOff>
    </xdr:from>
    <xdr:ext cx="534377" cy="259045"/>
    <xdr:sp macro="" textlink="">
      <xdr:nvSpPr>
        <xdr:cNvPr id="657" name="テキスト ボックス 656"/>
        <xdr:cNvSpPr txBox="1"/>
      </xdr:nvSpPr>
      <xdr:spPr>
        <a:xfrm>
          <a:off x="13436111" y="128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44438</xdr:rowOff>
    </xdr:from>
    <xdr:to>
      <xdr:col>67</xdr:col>
      <xdr:colOff>101600</xdr:colOff>
      <xdr:row>74</xdr:row>
      <xdr:rowOff>146038</xdr:rowOff>
    </xdr:to>
    <xdr:sp macro="" textlink="">
      <xdr:nvSpPr>
        <xdr:cNvPr id="658" name="楕円 657"/>
        <xdr:cNvSpPr/>
      </xdr:nvSpPr>
      <xdr:spPr>
        <a:xfrm>
          <a:off x="12763500" y="127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137165</xdr:rowOff>
    </xdr:from>
    <xdr:ext cx="534377" cy="259045"/>
    <xdr:sp macro="" textlink="">
      <xdr:nvSpPr>
        <xdr:cNvPr id="659" name="テキスト ボックス 658"/>
        <xdr:cNvSpPr txBox="1"/>
      </xdr:nvSpPr>
      <xdr:spPr>
        <a:xfrm>
          <a:off x="12547111" y="128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2764</xdr:rowOff>
    </xdr:from>
    <xdr:to>
      <xdr:col>85</xdr:col>
      <xdr:colOff>127000</xdr:colOff>
      <xdr:row>99</xdr:row>
      <xdr:rowOff>19650</xdr:rowOff>
    </xdr:to>
    <xdr:cxnSp macro="">
      <xdr:nvCxnSpPr>
        <xdr:cNvPr id="688" name="直線コネクタ 687"/>
        <xdr:cNvCxnSpPr/>
      </xdr:nvCxnSpPr>
      <xdr:spPr>
        <a:xfrm flipV="1">
          <a:off x="15481300" y="16976314"/>
          <a:ext cx="838200" cy="1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9" name="積立金平均値テキスト"/>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5218</xdr:rowOff>
    </xdr:from>
    <xdr:to>
      <xdr:col>81</xdr:col>
      <xdr:colOff>50800</xdr:colOff>
      <xdr:row>99</xdr:row>
      <xdr:rowOff>19650</xdr:rowOff>
    </xdr:to>
    <xdr:cxnSp macro="">
      <xdr:nvCxnSpPr>
        <xdr:cNvPr id="691" name="直線コネクタ 690"/>
        <xdr:cNvCxnSpPr/>
      </xdr:nvCxnSpPr>
      <xdr:spPr>
        <a:xfrm>
          <a:off x="14592300" y="16978768"/>
          <a:ext cx="8890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168011</xdr:rowOff>
    </xdr:from>
    <xdr:to>
      <xdr:col>76</xdr:col>
      <xdr:colOff>114300</xdr:colOff>
      <xdr:row>99</xdr:row>
      <xdr:rowOff>5218</xdr:rowOff>
    </xdr:to>
    <xdr:cxnSp macro="">
      <xdr:nvCxnSpPr>
        <xdr:cNvPr id="694" name="直線コネクタ 693"/>
        <xdr:cNvCxnSpPr/>
      </xdr:nvCxnSpPr>
      <xdr:spPr>
        <a:xfrm>
          <a:off x="13703300" y="16970111"/>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168011</xdr:rowOff>
    </xdr:from>
    <xdr:to>
      <xdr:col>71</xdr:col>
      <xdr:colOff>177800</xdr:colOff>
      <xdr:row>99</xdr:row>
      <xdr:rowOff>6993</xdr:rowOff>
    </xdr:to>
    <xdr:cxnSp macro="">
      <xdr:nvCxnSpPr>
        <xdr:cNvPr id="697" name="直線コネクタ 696"/>
        <xdr:cNvCxnSpPr/>
      </xdr:nvCxnSpPr>
      <xdr:spPr>
        <a:xfrm flipV="1">
          <a:off x="12814300" y="1697011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42254</xdr:rowOff>
    </xdr:from>
    <xdr:ext cx="534377" cy="259045"/>
    <xdr:sp macro="" textlink="">
      <xdr:nvSpPr>
        <xdr:cNvPr id="699" name="テキスト ボックス 698"/>
        <xdr:cNvSpPr txBox="1"/>
      </xdr:nvSpPr>
      <xdr:spPr>
        <a:xfrm>
          <a:off x="13436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701" name="テキスト ボックス 700"/>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123414</xdr:rowOff>
    </xdr:from>
    <xdr:to>
      <xdr:col>85</xdr:col>
      <xdr:colOff>177800</xdr:colOff>
      <xdr:row>99</xdr:row>
      <xdr:rowOff>53564</xdr:rowOff>
    </xdr:to>
    <xdr:sp macro="" textlink="">
      <xdr:nvSpPr>
        <xdr:cNvPr id="707" name="楕円 706"/>
        <xdr:cNvSpPr/>
      </xdr:nvSpPr>
      <xdr:spPr>
        <a:xfrm>
          <a:off x="16268700" y="169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82791</xdr:rowOff>
    </xdr:from>
    <xdr:ext cx="534377" cy="259045"/>
    <xdr:sp macro="" textlink="">
      <xdr:nvSpPr>
        <xdr:cNvPr id="708" name="積立金該当値テキスト"/>
        <xdr:cNvSpPr txBox="1"/>
      </xdr:nvSpPr>
      <xdr:spPr>
        <a:xfrm>
          <a:off x="16370300" y="167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140300</xdr:rowOff>
    </xdr:from>
    <xdr:to>
      <xdr:col>81</xdr:col>
      <xdr:colOff>101600</xdr:colOff>
      <xdr:row>99</xdr:row>
      <xdr:rowOff>70450</xdr:rowOff>
    </xdr:to>
    <xdr:sp macro="" textlink="">
      <xdr:nvSpPr>
        <xdr:cNvPr id="709" name="楕円 708"/>
        <xdr:cNvSpPr/>
      </xdr:nvSpPr>
      <xdr:spPr>
        <a:xfrm>
          <a:off x="15430500" y="169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61577</xdr:rowOff>
    </xdr:from>
    <xdr:ext cx="469744" cy="259045"/>
    <xdr:sp macro="" textlink="">
      <xdr:nvSpPr>
        <xdr:cNvPr id="710" name="テキスト ボックス 709"/>
        <xdr:cNvSpPr txBox="1"/>
      </xdr:nvSpPr>
      <xdr:spPr>
        <a:xfrm>
          <a:off x="15246428" y="1703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125868</xdr:rowOff>
    </xdr:from>
    <xdr:to>
      <xdr:col>76</xdr:col>
      <xdr:colOff>165100</xdr:colOff>
      <xdr:row>99</xdr:row>
      <xdr:rowOff>56018</xdr:rowOff>
    </xdr:to>
    <xdr:sp macro="" textlink="">
      <xdr:nvSpPr>
        <xdr:cNvPr id="711" name="楕円 710"/>
        <xdr:cNvSpPr/>
      </xdr:nvSpPr>
      <xdr:spPr>
        <a:xfrm>
          <a:off x="14541500" y="169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47145</xdr:rowOff>
    </xdr:from>
    <xdr:ext cx="534377" cy="259045"/>
    <xdr:sp macro="" textlink="">
      <xdr:nvSpPr>
        <xdr:cNvPr id="712" name="テキスト ボックス 711"/>
        <xdr:cNvSpPr txBox="1"/>
      </xdr:nvSpPr>
      <xdr:spPr>
        <a:xfrm>
          <a:off x="14325111" y="1702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117211</xdr:rowOff>
    </xdr:from>
    <xdr:to>
      <xdr:col>72</xdr:col>
      <xdr:colOff>38100</xdr:colOff>
      <xdr:row>99</xdr:row>
      <xdr:rowOff>47361</xdr:rowOff>
    </xdr:to>
    <xdr:sp macro="" textlink="">
      <xdr:nvSpPr>
        <xdr:cNvPr id="713" name="楕円 712"/>
        <xdr:cNvSpPr/>
      </xdr:nvSpPr>
      <xdr:spPr>
        <a:xfrm>
          <a:off x="13652500" y="169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63888</xdr:rowOff>
    </xdr:from>
    <xdr:ext cx="534377" cy="259045"/>
    <xdr:sp macro="" textlink="">
      <xdr:nvSpPr>
        <xdr:cNvPr id="714" name="テキスト ボックス 713"/>
        <xdr:cNvSpPr txBox="1"/>
      </xdr:nvSpPr>
      <xdr:spPr>
        <a:xfrm>
          <a:off x="13436111" y="1669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127643</xdr:rowOff>
    </xdr:from>
    <xdr:to>
      <xdr:col>67</xdr:col>
      <xdr:colOff>101600</xdr:colOff>
      <xdr:row>99</xdr:row>
      <xdr:rowOff>57793</xdr:rowOff>
    </xdr:to>
    <xdr:sp macro="" textlink="">
      <xdr:nvSpPr>
        <xdr:cNvPr id="715" name="楕円 714"/>
        <xdr:cNvSpPr/>
      </xdr:nvSpPr>
      <xdr:spPr>
        <a:xfrm>
          <a:off x="12763500" y="169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48920</xdr:rowOff>
    </xdr:from>
    <xdr:ext cx="469744" cy="259045"/>
    <xdr:sp macro="" textlink="">
      <xdr:nvSpPr>
        <xdr:cNvPr id="716" name="テキスト ボックス 715"/>
        <xdr:cNvSpPr txBox="1"/>
      </xdr:nvSpPr>
      <xdr:spPr>
        <a:xfrm>
          <a:off x="12579428" y="170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116840</xdr:rowOff>
    </xdr:from>
    <xdr:to>
      <xdr:col>116</xdr:col>
      <xdr:colOff>63500</xdr:colOff>
      <xdr:row>38</xdr:row>
      <xdr:rowOff>133223</xdr:rowOff>
    </xdr:to>
    <xdr:cxnSp macro="">
      <xdr:nvCxnSpPr>
        <xdr:cNvPr id="745" name="直線コネクタ 744"/>
        <xdr:cNvCxnSpPr/>
      </xdr:nvCxnSpPr>
      <xdr:spPr>
        <a:xfrm flipV="1">
          <a:off x="21323300" y="6631940"/>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133223</xdr:rowOff>
    </xdr:from>
    <xdr:to>
      <xdr:col>111</xdr:col>
      <xdr:colOff>177800</xdr:colOff>
      <xdr:row>38</xdr:row>
      <xdr:rowOff>140970</xdr:rowOff>
    </xdr:to>
    <xdr:cxnSp macro="">
      <xdr:nvCxnSpPr>
        <xdr:cNvPr id="748" name="直線コネクタ 747"/>
        <xdr:cNvCxnSpPr/>
      </xdr:nvCxnSpPr>
      <xdr:spPr>
        <a:xfrm flipV="1">
          <a:off x="20434300" y="6648323"/>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136906</xdr:rowOff>
    </xdr:from>
    <xdr:to>
      <xdr:col>107</xdr:col>
      <xdr:colOff>50800</xdr:colOff>
      <xdr:row>38</xdr:row>
      <xdr:rowOff>140970</xdr:rowOff>
    </xdr:to>
    <xdr:cxnSp macro="">
      <xdr:nvCxnSpPr>
        <xdr:cNvPr id="751" name="直線コネクタ 750"/>
        <xdr:cNvCxnSpPr/>
      </xdr:nvCxnSpPr>
      <xdr:spPr>
        <a:xfrm>
          <a:off x="19545300" y="6652006"/>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130175</xdr:rowOff>
    </xdr:from>
    <xdr:to>
      <xdr:col>102</xdr:col>
      <xdr:colOff>114300</xdr:colOff>
      <xdr:row>38</xdr:row>
      <xdr:rowOff>136906</xdr:rowOff>
    </xdr:to>
    <xdr:cxnSp macro="">
      <xdr:nvCxnSpPr>
        <xdr:cNvPr id="754" name="直線コネクタ 753"/>
        <xdr:cNvCxnSpPr/>
      </xdr:nvCxnSpPr>
      <xdr:spPr>
        <a:xfrm>
          <a:off x="18656300" y="6645275"/>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8" name="テキスト ボックス 757"/>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64" name="楕円 763"/>
        <xdr:cNvSpPr/>
      </xdr:nvSpPr>
      <xdr:spPr>
        <a:xfrm>
          <a:off x="22110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152417</xdr:rowOff>
    </xdr:from>
    <xdr:ext cx="378565" cy="259045"/>
    <xdr:sp macro="" textlink="">
      <xdr:nvSpPr>
        <xdr:cNvPr id="765" name="投資及び出資金該当値テキスト"/>
        <xdr:cNvSpPr txBox="1"/>
      </xdr:nvSpPr>
      <xdr:spPr>
        <a:xfrm>
          <a:off x="22212300" y="649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82423</xdr:rowOff>
    </xdr:from>
    <xdr:to>
      <xdr:col>112</xdr:col>
      <xdr:colOff>38100</xdr:colOff>
      <xdr:row>39</xdr:row>
      <xdr:rowOff>12573</xdr:rowOff>
    </xdr:to>
    <xdr:sp macro="" textlink="">
      <xdr:nvSpPr>
        <xdr:cNvPr id="766" name="楕円 765"/>
        <xdr:cNvSpPr/>
      </xdr:nvSpPr>
      <xdr:spPr>
        <a:xfrm>
          <a:off x="21272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3700</xdr:rowOff>
    </xdr:from>
    <xdr:ext cx="378565" cy="259045"/>
    <xdr:sp macro="" textlink="">
      <xdr:nvSpPr>
        <xdr:cNvPr id="767" name="テキスト ボックス 766"/>
        <xdr:cNvSpPr txBox="1"/>
      </xdr:nvSpPr>
      <xdr:spPr>
        <a:xfrm>
          <a:off x="21134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90170</xdr:rowOff>
    </xdr:from>
    <xdr:to>
      <xdr:col>107</xdr:col>
      <xdr:colOff>101600</xdr:colOff>
      <xdr:row>39</xdr:row>
      <xdr:rowOff>20320</xdr:rowOff>
    </xdr:to>
    <xdr:sp macro="" textlink="">
      <xdr:nvSpPr>
        <xdr:cNvPr id="768" name="楕円 767"/>
        <xdr:cNvSpPr/>
      </xdr:nvSpPr>
      <xdr:spPr>
        <a:xfrm>
          <a:off x="20383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11447</xdr:rowOff>
    </xdr:from>
    <xdr:ext cx="378565" cy="259045"/>
    <xdr:sp macro="" textlink="">
      <xdr:nvSpPr>
        <xdr:cNvPr id="769" name="テキスト ボックス 768"/>
        <xdr:cNvSpPr txBox="1"/>
      </xdr:nvSpPr>
      <xdr:spPr>
        <a:xfrm>
          <a:off x="20245017" y="6697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86106</xdr:rowOff>
    </xdr:from>
    <xdr:to>
      <xdr:col>102</xdr:col>
      <xdr:colOff>165100</xdr:colOff>
      <xdr:row>39</xdr:row>
      <xdr:rowOff>16256</xdr:rowOff>
    </xdr:to>
    <xdr:sp macro="" textlink="">
      <xdr:nvSpPr>
        <xdr:cNvPr id="770" name="楕円 769"/>
        <xdr:cNvSpPr/>
      </xdr:nvSpPr>
      <xdr:spPr>
        <a:xfrm>
          <a:off x="194945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7383</xdr:rowOff>
    </xdr:from>
    <xdr:ext cx="378565" cy="259045"/>
    <xdr:sp macro="" textlink="">
      <xdr:nvSpPr>
        <xdr:cNvPr id="771" name="テキスト ボックス 770"/>
        <xdr:cNvSpPr txBox="1"/>
      </xdr:nvSpPr>
      <xdr:spPr>
        <a:xfrm>
          <a:off x="19356017" y="669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79375</xdr:rowOff>
    </xdr:from>
    <xdr:to>
      <xdr:col>98</xdr:col>
      <xdr:colOff>38100</xdr:colOff>
      <xdr:row>39</xdr:row>
      <xdr:rowOff>9525</xdr:rowOff>
    </xdr:to>
    <xdr:sp macro="" textlink="">
      <xdr:nvSpPr>
        <xdr:cNvPr id="772" name="楕円 771"/>
        <xdr:cNvSpPr/>
      </xdr:nvSpPr>
      <xdr:spPr>
        <a:xfrm>
          <a:off x="18605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652</xdr:rowOff>
    </xdr:from>
    <xdr:ext cx="378565" cy="259045"/>
    <xdr:sp macro="" textlink="">
      <xdr:nvSpPr>
        <xdr:cNvPr id="773" name="テキスト ボックス 772"/>
        <xdr:cNvSpPr txBox="1"/>
      </xdr:nvSpPr>
      <xdr:spPr>
        <a:xfrm>
          <a:off x="18467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155656</xdr:rowOff>
    </xdr:from>
    <xdr:to>
      <xdr:col>116</xdr:col>
      <xdr:colOff>63500</xdr:colOff>
      <xdr:row>57</xdr:row>
      <xdr:rowOff>162011</xdr:rowOff>
    </xdr:to>
    <xdr:cxnSp macro="">
      <xdr:nvCxnSpPr>
        <xdr:cNvPr id="800" name="直線コネクタ 799"/>
        <xdr:cNvCxnSpPr/>
      </xdr:nvCxnSpPr>
      <xdr:spPr>
        <a:xfrm flipV="1">
          <a:off x="21323300" y="9928306"/>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1"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162011</xdr:rowOff>
    </xdr:from>
    <xdr:to>
      <xdr:col>111</xdr:col>
      <xdr:colOff>177800</xdr:colOff>
      <xdr:row>57</xdr:row>
      <xdr:rowOff>170149</xdr:rowOff>
    </xdr:to>
    <xdr:cxnSp macro="">
      <xdr:nvCxnSpPr>
        <xdr:cNvPr id="803" name="直線コネクタ 802"/>
        <xdr:cNvCxnSpPr/>
      </xdr:nvCxnSpPr>
      <xdr:spPr>
        <a:xfrm flipV="1">
          <a:off x="20434300" y="993466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164663</xdr:rowOff>
    </xdr:from>
    <xdr:to>
      <xdr:col>107</xdr:col>
      <xdr:colOff>50800</xdr:colOff>
      <xdr:row>57</xdr:row>
      <xdr:rowOff>170149</xdr:rowOff>
    </xdr:to>
    <xdr:cxnSp macro="">
      <xdr:nvCxnSpPr>
        <xdr:cNvPr id="806" name="直線コネクタ 805"/>
        <xdr:cNvCxnSpPr/>
      </xdr:nvCxnSpPr>
      <xdr:spPr>
        <a:xfrm>
          <a:off x="19545300" y="993731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151313</xdr:rowOff>
    </xdr:from>
    <xdr:to>
      <xdr:col>102</xdr:col>
      <xdr:colOff>114300</xdr:colOff>
      <xdr:row>57</xdr:row>
      <xdr:rowOff>164663</xdr:rowOff>
    </xdr:to>
    <xdr:cxnSp macro="">
      <xdr:nvCxnSpPr>
        <xdr:cNvPr id="809" name="直線コネクタ 808"/>
        <xdr:cNvCxnSpPr/>
      </xdr:nvCxnSpPr>
      <xdr:spPr>
        <a:xfrm>
          <a:off x="18656300" y="992396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1" name="テキスト ボックス 810"/>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3" name="テキスト ボックス 812"/>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104856</xdr:rowOff>
    </xdr:from>
    <xdr:to>
      <xdr:col>116</xdr:col>
      <xdr:colOff>114300</xdr:colOff>
      <xdr:row>58</xdr:row>
      <xdr:rowOff>35006</xdr:rowOff>
    </xdr:to>
    <xdr:sp macro="" textlink="">
      <xdr:nvSpPr>
        <xdr:cNvPr id="819" name="楕円 818"/>
        <xdr:cNvSpPr/>
      </xdr:nvSpPr>
      <xdr:spPr>
        <a:xfrm>
          <a:off x="22110700" y="98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83283</xdr:rowOff>
    </xdr:from>
    <xdr:ext cx="469744" cy="259045"/>
    <xdr:sp macro="" textlink="">
      <xdr:nvSpPr>
        <xdr:cNvPr id="820" name="貸付金該当値テキスト"/>
        <xdr:cNvSpPr txBox="1"/>
      </xdr:nvSpPr>
      <xdr:spPr>
        <a:xfrm>
          <a:off x="22212300" y="985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111211</xdr:rowOff>
    </xdr:from>
    <xdr:to>
      <xdr:col>112</xdr:col>
      <xdr:colOff>38100</xdr:colOff>
      <xdr:row>58</xdr:row>
      <xdr:rowOff>41361</xdr:rowOff>
    </xdr:to>
    <xdr:sp macro="" textlink="">
      <xdr:nvSpPr>
        <xdr:cNvPr id="821" name="楕円 820"/>
        <xdr:cNvSpPr/>
      </xdr:nvSpPr>
      <xdr:spPr>
        <a:xfrm>
          <a:off x="21272500" y="98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32488</xdr:rowOff>
    </xdr:from>
    <xdr:ext cx="469744" cy="259045"/>
    <xdr:sp macro="" textlink="">
      <xdr:nvSpPr>
        <xdr:cNvPr id="822" name="テキスト ボックス 821"/>
        <xdr:cNvSpPr txBox="1"/>
      </xdr:nvSpPr>
      <xdr:spPr>
        <a:xfrm>
          <a:off x="21088428" y="99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119349</xdr:rowOff>
    </xdr:from>
    <xdr:to>
      <xdr:col>107</xdr:col>
      <xdr:colOff>101600</xdr:colOff>
      <xdr:row>58</xdr:row>
      <xdr:rowOff>49499</xdr:rowOff>
    </xdr:to>
    <xdr:sp macro="" textlink="">
      <xdr:nvSpPr>
        <xdr:cNvPr id="823" name="楕円 822"/>
        <xdr:cNvSpPr/>
      </xdr:nvSpPr>
      <xdr:spPr>
        <a:xfrm>
          <a:off x="20383500" y="98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40626</xdr:rowOff>
    </xdr:from>
    <xdr:ext cx="469744" cy="259045"/>
    <xdr:sp macro="" textlink="">
      <xdr:nvSpPr>
        <xdr:cNvPr id="824" name="テキスト ボックス 823"/>
        <xdr:cNvSpPr txBox="1"/>
      </xdr:nvSpPr>
      <xdr:spPr>
        <a:xfrm>
          <a:off x="20199428" y="99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113863</xdr:rowOff>
    </xdr:from>
    <xdr:to>
      <xdr:col>102</xdr:col>
      <xdr:colOff>165100</xdr:colOff>
      <xdr:row>58</xdr:row>
      <xdr:rowOff>44013</xdr:rowOff>
    </xdr:to>
    <xdr:sp macro="" textlink="">
      <xdr:nvSpPr>
        <xdr:cNvPr id="825" name="楕円 824"/>
        <xdr:cNvSpPr/>
      </xdr:nvSpPr>
      <xdr:spPr>
        <a:xfrm>
          <a:off x="19494500" y="98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35140</xdr:rowOff>
    </xdr:from>
    <xdr:ext cx="469744" cy="259045"/>
    <xdr:sp macro="" textlink="">
      <xdr:nvSpPr>
        <xdr:cNvPr id="826" name="テキスト ボックス 825"/>
        <xdr:cNvSpPr txBox="1"/>
      </xdr:nvSpPr>
      <xdr:spPr>
        <a:xfrm>
          <a:off x="19310428" y="99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100513</xdr:rowOff>
    </xdr:from>
    <xdr:to>
      <xdr:col>98</xdr:col>
      <xdr:colOff>38100</xdr:colOff>
      <xdr:row>58</xdr:row>
      <xdr:rowOff>30663</xdr:rowOff>
    </xdr:to>
    <xdr:sp macro="" textlink="">
      <xdr:nvSpPr>
        <xdr:cNvPr id="827" name="楕円 826"/>
        <xdr:cNvSpPr/>
      </xdr:nvSpPr>
      <xdr:spPr>
        <a:xfrm>
          <a:off x="18605500" y="98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21790</xdr:rowOff>
    </xdr:from>
    <xdr:ext cx="469744" cy="259045"/>
    <xdr:sp macro="" textlink="">
      <xdr:nvSpPr>
        <xdr:cNvPr id="828" name="テキスト ボックス 827"/>
        <xdr:cNvSpPr txBox="1"/>
      </xdr:nvSpPr>
      <xdr:spPr>
        <a:xfrm>
          <a:off x="18421428" y="996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137678</xdr:rowOff>
    </xdr:from>
    <xdr:to>
      <xdr:col>116</xdr:col>
      <xdr:colOff>63500</xdr:colOff>
      <xdr:row>77</xdr:row>
      <xdr:rowOff>139019</xdr:rowOff>
    </xdr:to>
    <xdr:cxnSp macro="">
      <xdr:nvCxnSpPr>
        <xdr:cNvPr id="855" name="直線コネクタ 854"/>
        <xdr:cNvCxnSpPr/>
      </xdr:nvCxnSpPr>
      <xdr:spPr>
        <a:xfrm flipV="1">
          <a:off x="21323300" y="13339328"/>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6"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139019</xdr:rowOff>
    </xdr:from>
    <xdr:to>
      <xdr:col>111</xdr:col>
      <xdr:colOff>177800</xdr:colOff>
      <xdr:row>77</xdr:row>
      <xdr:rowOff>142046</xdr:rowOff>
    </xdr:to>
    <xdr:cxnSp macro="">
      <xdr:nvCxnSpPr>
        <xdr:cNvPr id="858" name="直線コネクタ 857"/>
        <xdr:cNvCxnSpPr/>
      </xdr:nvCxnSpPr>
      <xdr:spPr>
        <a:xfrm flipV="1">
          <a:off x="20434300" y="13340669"/>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0" name="テキスト ボックス 859"/>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142046</xdr:rowOff>
    </xdr:from>
    <xdr:to>
      <xdr:col>107</xdr:col>
      <xdr:colOff>50800</xdr:colOff>
      <xdr:row>77</xdr:row>
      <xdr:rowOff>149589</xdr:rowOff>
    </xdr:to>
    <xdr:cxnSp macro="">
      <xdr:nvCxnSpPr>
        <xdr:cNvPr id="861" name="直線コネクタ 860"/>
        <xdr:cNvCxnSpPr/>
      </xdr:nvCxnSpPr>
      <xdr:spPr>
        <a:xfrm flipV="1">
          <a:off x="19545300" y="13343696"/>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3" name="テキスト ボックス 862"/>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149589</xdr:rowOff>
    </xdr:from>
    <xdr:to>
      <xdr:col>102</xdr:col>
      <xdr:colOff>114300</xdr:colOff>
      <xdr:row>77</xdr:row>
      <xdr:rowOff>159181</xdr:rowOff>
    </xdr:to>
    <xdr:cxnSp macro="">
      <xdr:nvCxnSpPr>
        <xdr:cNvPr id="864" name="直線コネクタ 863"/>
        <xdr:cNvCxnSpPr/>
      </xdr:nvCxnSpPr>
      <xdr:spPr>
        <a:xfrm flipV="1">
          <a:off x="18656300" y="13351239"/>
          <a:ext cx="889000" cy="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6" name="テキスト ボックス 865"/>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68" name="テキスト ボックス 867"/>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86878</xdr:rowOff>
    </xdr:from>
    <xdr:to>
      <xdr:col>116</xdr:col>
      <xdr:colOff>114300</xdr:colOff>
      <xdr:row>78</xdr:row>
      <xdr:rowOff>17028</xdr:rowOff>
    </xdr:to>
    <xdr:sp macro="" textlink="">
      <xdr:nvSpPr>
        <xdr:cNvPr id="874" name="楕円 873"/>
        <xdr:cNvSpPr/>
      </xdr:nvSpPr>
      <xdr:spPr>
        <a:xfrm>
          <a:off x="22110700" y="132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62804</xdr:rowOff>
    </xdr:from>
    <xdr:ext cx="534377" cy="259045"/>
    <xdr:sp macro="" textlink="">
      <xdr:nvSpPr>
        <xdr:cNvPr id="875" name="繰出金該当値テキスト"/>
        <xdr:cNvSpPr txBox="1"/>
      </xdr:nvSpPr>
      <xdr:spPr>
        <a:xfrm>
          <a:off x="22212300" y="1326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88219</xdr:rowOff>
    </xdr:from>
    <xdr:to>
      <xdr:col>112</xdr:col>
      <xdr:colOff>38100</xdr:colOff>
      <xdr:row>78</xdr:row>
      <xdr:rowOff>18369</xdr:rowOff>
    </xdr:to>
    <xdr:sp macro="" textlink="">
      <xdr:nvSpPr>
        <xdr:cNvPr id="876" name="楕円 875"/>
        <xdr:cNvSpPr/>
      </xdr:nvSpPr>
      <xdr:spPr>
        <a:xfrm>
          <a:off x="21272500" y="132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9496</xdr:rowOff>
    </xdr:from>
    <xdr:ext cx="534377" cy="259045"/>
    <xdr:sp macro="" textlink="">
      <xdr:nvSpPr>
        <xdr:cNvPr id="877" name="テキスト ボックス 876"/>
        <xdr:cNvSpPr txBox="1"/>
      </xdr:nvSpPr>
      <xdr:spPr>
        <a:xfrm>
          <a:off x="21056111" y="13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91246</xdr:rowOff>
    </xdr:from>
    <xdr:to>
      <xdr:col>107</xdr:col>
      <xdr:colOff>101600</xdr:colOff>
      <xdr:row>78</xdr:row>
      <xdr:rowOff>21396</xdr:rowOff>
    </xdr:to>
    <xdr:sp macro="" textlink="">
      <xdr:nvSpPr>
        <xdr:cNvPr id="878" name="楕円 877"/>
        <xdr:cNvSpPr/>
      </xdr:nvSpPr>
      <xdr:spPr>
        <a:xfrm>
          <a:off x="20383500" y="1329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12523</xdr:rowOff>
    </xdr:from>
    <xdr:ext cx="534377" cy="259045"/>
    <xdr:sp macro="" textlink="">
      <xdr:nvSpPr>
        <xdr:cNvPr id="879" name="テキスト ボックス 878"/>
        <xdr:cNvSpPr txBox="1"/>
      </xdr:nvSpPr>
      <xdr:spPr>
        <a:xfrm>
          <a:off x="20167111" y="133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98789</xdr:rowOff>
    </xdr:from>
    <xdr:to>
      <xdr:col>102</xdr:col>
      <xdr:colOff>165100</xdr:colOff>
      <xdr:row>78</xdr:row>
      <xdr:rowOff>28939</xdr:rowOff>
    </xdr:to>
    <xdr:sp macro="" textlink="">
      <xdr:nvSpPr>
        <xdr:cNvPr id="880" name="楕円 879"/>
        <xdr:cNvSpPr/>
      </xdr:nvSpPr>
      <xdr:spPr>
        <a:xfrm>
          <a:off x="19494500" y="1330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20066</xdr:rowOff>
    </xdr:from>
    <xdr:ext cx="534377" cy="259045"/>
    <xdr:sp macro="" textlink="">
      <xdr:nvSpPr>
        <xdr:cNvPr id="881" name="テキスト ボックス 880"/>
        <xdr:cNvSpPr txBox="1"/>
      </xdr:nvSpPr>
      <xdr:spPr>
        <a:xfrm>
          <a:off x="19278111" y="1339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108381</xdr:rowOff>
    </xdr:from>
    <xdr:to>
      <xdr:col>98</xdr:col>
      <xdr:colOff>38100</xdr:colOff>
      <xdr:row>78</xdr:row>
      <xdr:rowOff>38531</xdr:rowOff>
    </xdr:to>
    <xdr:sp macro="" textlink="">
      <xdr:nvSpPr>
        <xdr:cNvPr id="882" name="楕円 881"/>
        <xdr:cNvSpPr/>
      </xdr:nvSpPr>
      <xdr:spPr>
        <a:xfrm>
          <a:off x="18605500" y="133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29658</xdr:rowOff>
    </xdr:from>
    <xdr:ext cx="534377" cy="259045"/>
    <xdr:sp macro="" textlink="">
      <xdr:nvSpPr>
        <xdr:cNvPr id="883" name="テキスト ボックス 882"/>
        <xdr:cNvSpPr txBox="1"/>
      </xdr:nvSpPr>
      <xdr:spPr>
        <a:xfrm>
          <a:off x="18389111" y="134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352,679</a:t>
          </a:r>
          <a:r>
            <a:rPr kumimoji="1" lang="ja-JP" altLang="en-US" sz="1300">
              <a:latin typeface="ＭＳ Ｐゴシック" panose="020B0600070205080204" pitchFamily="50" charset="-128"/>
              <a:ea typeface="ＭＳ Ｐゴシック" panose="020B0600070205080204" pitchFamily="50" charset="-128"/>
            </a:rPr>
            <a:t>円となっている。歳出の主な構成項目である普通建設事業費については、住民一人あたり、</a:t>
          </a:r>
          <a:r>
            <a:rPr kumimoji="1" lang="en-US" altLang="ja-JP" sz="1300">
              <a:latin typeface="ＭＳ Ｐゴシック" panose="020B0600070205080204" pitchFamily="50" charset="-128"/>
              <a:ea typeface="ＭＳ Ｐゴシック" panose="020B0600070205080204" pitchFamily="50" charset="-128"/>
            </a:rPr>
            <a:t>38,576</a:t>
          </a:r>
          <a:r>
            <a:rPr kumimoji="1" lang="ja-JP" altLang="en-US" sz="1300">
              <a:latin typeface="ＭＳ Ｐゴシック" panose="020B0600070205080204" pitchFamily="50" charset="-128"/>
              <a:ea typeface="ＭＳ Ｐゴシック" panose="020B0600070205080204" pitchFamily="50" charset="-128"/>
            </a:rPr>
            <a:t>円となっており、人工芝多目的グラウンド整備事業の完了などにより前年に比べ、</a:t>
          </a:r>
          <a:r>
            <a:rPr kumimoji="1" lang="en-US" altLang="ja-JP" sz="1300">
              <a:latin typeface="ＭＳ Ｐゴシック" panose="020B0600070205080204" pitchFamily="50" charset="-128"/>
              <a:ea typeface="ＭＳ Ｐゴシック" panose="020B0600070205080204" pitchFamily="50" charset="-128"/>
            </a:rPr>
            <a:t>4,144</a:t>
          </a:r>
          <a:r>
            <a:rPr kumimoji="1" lang="ja-JP" altLang="en-US" sz="1300">
              <a:latin typeface="ＭＳ Ｐゴシック" panose="020B0600070205080204" pitchFamily="50" charset="-128"/>
              <a:ea typeface="ＭＳ Ｐゴシック" panose="020B0600070205080204" pitchFamily="50" charset="-128"/>
            </a:rPr>
            <a:t>円減少しており、類似団体平均と比べても、</a:t>
          </a:r>
          <a:r>
            <a:rPr kumimoji="1" lang="en-US" altLang="ja-JP" sz="1300">
              <a:latin typeface="ＭＳ Ｐゴシック" panose="020B0600070205080204" pitchFamily="50" charset="-128"/>
              <a:ea typeface="ＭＳ Ｐゴシック" panose="020B0600070205080204" pitchFamily="50" charset="-128"/>
            </a:rPr>
            <a:t>7,826</a:t>
          </a:r>
          <a:r>
            <a:rPr kumimoji="1" lang="ja-JP" altLang="en-US" sz="1300">
              <a:latin typeface="ＭＳ Ｐゴシック" panose="020B0600070205080204" pitchFamily="50" charset="-128"/>
              <a:ea typeface="ＭＳ Ｐゴシック" panose="020B0600070205080204" pitchFamily="50" charset="-128"/>
            </a:rPr>
            <a:t>円低い水準にある。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は、少子高齢化に伴う社会保障経費の増加が見込まれるだけでなく、防災拠点ともなる市庁舎の早期建替をはじめとした老朽化した施設への対応など、市民の安心・安全の確保に向けた取り組みも積極的に進める必要があり、歳出のさらなる増加が見込まれる。そのため、全ての事業についてゼロベースでの見直しを行い、歳入に応じた歳出構造へ転換を図り、選択と集中により効果的な施策を展開し、将来にわたり構持続可能な行財政基盤の構築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116,435
115,073
189.37
42,585,169
41,064,199
1,047,181
23,302,550
39,658,955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54610</xdr:rowOff>
    </xdr:from>
    <xdr:to>
      <xdr:col>24</xdr:col>
      <xdr:colOff>63500</xdr:colOff>
      <xdr:row>34</xdr:row>
      <xdr:rowOff>80010</xdr:rowOff>
    </xdr:to>
    <xdr:cxnSp macro="">
      <xdr:nvCxnSpPr>
        <xdr:cNvPr id="61" name="直線コネクタ 60"/>
        <xdr:cNvCxnSpPr/>
      </xdr:nvCxnSpPr>
      <xdr:spPr>
        <a:xfrm flipV="1">
          <a:off x="3797300" y="588391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80010</xdr:rowOff>
    </xdr:from>
    <xdr:to>
      <xdr:col>19</xdr:col>
      <xdr:colOff>177800</xdr:colOff>
      <xdr:row>34</xdr:row>
      <xdr:rowOff>106680</xdr:rowOff>
    </xdr:to>
    <xdr:cxnSp macro="">
      <xdr:nvCxnSpPr>
        <xdr:cNvPr id="64" name="直線コネクタ 63"/>
        <xdr:cNvCxnSpPr/>
      </xdr:nvCxnSpPr>
      <xdr:spPr>
        <a:xfrm flipV="1">
          <a:off x="2908300" y="5909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95250</xdr:rowOff>
    </xdr:from>
    <xdr:to>
      <xdr:col>15</xdr:col>
      <xdr:colOff>50800</xdr:colOff>
      <xdr:row>34</xdr:row>
      <xdr:rowOff>106680</xdr:rowOff>
    </xdr:to>
    <xdr:cxnSp macro="">
      <xdr:nvCxnSpPr>
        <xdr:cNvPr id="67" name="直線コネクタ 66"/>
        <xdr:cNvCxnSpPr/>
      </xdr:nvCxnSpPr>
      <xdr:spPr>
        <a:xfrm>
          <a:off x="2019300" y="558165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95250</xdr:rowOff>
    </xdr:from>
    <xdr:to>
      <xdr:col>10</xdr:col>
      <xdr:colOff>114300</xdr:colOff>
      <xdr:row>33</xdr:row>
      <xdr:rowOff>27940</xdr:rowOff>
    </xdr:to>
    <xdr:cxnSp macro="">
      <xdr:nvCxnSpPr>
        <xdr:cNvPr id="70" name="直線コネクタ 69"/>
        <xdr:cNvCxnSpPr/>
      </xdr:nvCxnSpPr>
      <xdr:spPr>
        <a:xfrm flipV="1">
          <a:off x="1130300" y="558165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xdr:rowOff>
    </xdr:from>
    <xdr:to>
      <xdr:col>24</xdr:col>
      <xdr:colOff>114300</xdr:colOff>
      <xdr:row>34</xdr:row>
      <xdr:rowOff>105410</xdr:rowOff>
    </xdr:to>
    <xdr:sp macro="" textlink="">
      <xdr:nvSpPr>
        <xdr:cNvPr id="80" name="楕円 79"/>
        <xdr:cNvSpPr/>
      </xdr:nvSpPr>
      <xdr:spPr>
        <a:xfrm>
          <a:off x="45847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26687</xdr:rowOff>
    </xdr:from>
    <xdr:ext cx="469744" cy="259045"/>
    <xdr:sp macro="" textlink="">
      <xdr:nvSpPr>
        <xdr:cNvPr id="81" name="議会費該当値テキスト"/>
        <xdr:cNvSpPr txBox="1"/>
      </xdr:nvSpPr>
      <xdr:spPr>
        <a:xfrm>
          <a:off x="4686300" y="568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29210</xdr:rowOff>
    </xdr:from>
    <xdr:to>
      <xdr:col>20</xdr:col>
      <xdr:colOff>38100</xdr:colOff>
      <xdr:row>34</xdr:row>
      <xdr:rowOff>130810</xdr:rowOff>
    </xdr:to>
    <xdr:sp macro="" textlink="">
      <xdr:nvSpPr>
        <xdr:cNvPr id="82" name="楕円 81"/>
        <xdr:cNvSpPr/>
      </xdr:nvSpPr>
      <xdr:spPr>
        <a:xfrm>
          <a:off x="3746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121937</xdr:rowOff>
    </xdr:from>
    <xdr:ext cx="469744" cy="259045"/>
    <xdr:sp macro="" textlink="">
      <xdr:nvSpPr>
        <xdr:cNvPr id="83" name="テキスト ボックス 82"/>
        <xdr:cNvSpPr txBox="1"/>
      </xdr:nvSpPr>
      <xdr:spPr>
        <a:xfrm>
          <a:off x="3562428" y="595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55880</xdr:rowOff>
    </xdr:from>
    <xdr:to>
      <xdr:col>15</xdr:col>
      <xdr:colOff>101600</xdr:colOff>
      <xdr:row>34</xdr:row>
      <xdr:rowOff>157480</xdr:rowOff>
    </xdr:to>
    <xdr:sp macro="" textlink="">
      <xdr:nvSpPr>
        <xdr:cNvPr id="84" name="楕円 83"/>
        <xdr:cNvSpPr/>
      </xdr:nvSpPr>
      <xdr:spPr>
        <a:xfrm>
          <a:off x="2857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148607</xdr:rowOff>
    </xdr:from>
    <xdr:ext cx="469744" cy="259045"/>
    <xdr:sp macro="" textlink="">
      <xdr:nvSpPr>
        <xdr:cNvPr id="85" name="テキスト ボックス 84"/>
        <xdr:cNvSpPr txBox="1"/>
      </xdr:nvSpPr>
      <xdr:spPr>
        <a:xfrm>
          <a:off x="2673428" y="59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44450</xdr:rowOff>
    </xdr:from>
    <xdr:to>
      <xdr:col>10</xdr:col>
      <xdr:colOff>165100</xdr:colOff>
      <xdr:row>32</xdr:row>
      <xdr:rowOff>146050</xdr:rowOff>
    </xdr:to>
    <xdr:sp macro="" textlink="">
      <xdr:nvSpPr>
        <xdr:cNvPr id="86" name="楕円 85"/>
        <xdr:cNvSpPr/>
      </xdr:nvSpPr>
      <xdr:spPr>
        <a:xfrm>
          <a:off x="1968500" y="55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137177</xdr:rowOff>
    </xdr:from>
    <xdr:ext cx="469744" cy="259045"/>
    <xdr:sp macro="" textlink="">
      <xdr:nvSpPr>
        <xdr:cNvPr id="87" name="テキスト ボックス 86"/>
        <xdr:cNvSpPr txBox="1"/>
      </xdr:nvSpPr>
      <xdr:spPr>
        <a:xfrm>
          <a:off x="1784428"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148590</xdr:rowOff>
    </xdr:from>
    <xdr:to>
      <xdr:col>6</xdr:col>
      <xdr:colOff>38100</xdr:colOff>
      <xdr:row>33</xdr:row>
      <xdr:rowOff>78740</xdr:rowOff>
    </xdr:to>
    <xdr:sp macro="" textlink="">
      <xdr:nvSpPr>
        <xdr:cNvPr id="88" name="楕円 87"/>
        <xdr:cNvSpPr/>
      </xdr:nvSpPr>
      <xdr:spPr>
        <a:xfrm>
          <a:off x="1079500" y="56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69867</xdr:rowOff>
    </xdr:from>
    <xdr:ext cx="469744" cy="259045"/>
    <xdr:sp macro="" textlink="">
      <xdr:nvSpPr>
        <xdr:cNvPr id="89" name="テキスト ボックス 88"/>
        <xdr:cNvSpPr txBox="1"/>
      </xdr:nvSpPr>
      <xdr:spPr>
        <a:xfrm>
          <a:off x="895428"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57910</xdr:rowOff>
    </xdr:from>
    <xdr:to>
      <xdr:col>24</xdr:col>
      <xdr:colOff>63500</xdr:colOff>
      <xdr:row>58</xdr:row>
      <xdr:rowOff>71242</xdr:rowOff>
    </xdr:to>
    <xdr:cxnSp macro="">
      <xdr:nvCxnSpPr>
        <xdr:cNvPr id="118" name="直線コネクタ 117"/>
        <xdr:cNvCxnSpPr/>
      </xdr:nvCxnSpPr>
      <xdr:spPr>
        <a:xfrm flipV="1">
          <a:off x="3797300" y="10002010"/>
          <a:ext cx="8382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66902</xdr:rowOff>
    </xdr:from>
    <xdr:to>
      <xdr:col>19</xdr:col>
      <xdr:colOff>177800</xdr:colOff>
      <xdr:row>58</xdr:row>
      <xdr:rowOff>71242</xdr:rowOff>
    </xdr:to>
    <xdr:cxnSp macro="">
      <xdr:nvCxnSpPr>
        <xdr:cNvPr id="121" name="直線コネクタ 120"/>
        <xdr:cNvCxnSpPr/>
      </xdr:nvCxnSpPr>
      <xdr:spPr>
        <a:xfrm>
          <a:off x="2908300" y="10011002"/>
          <a:ext cx="889000" cy="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48789</xdr:rowOff>
    </xdr:from>
    <xdr:to>
      <xdr:col>15</xdr:col>
      <xdr:colOff>50800</xdr:colOff>
      <xdr:row>58</xdr:row>
      <xdr:rowOff>66902</xdr:rowOff>
    </xdr:to>
    <xdr:cxnSp macro="">
      <xdr:nvCxnSpPr>
        <xdr:cNvPr id="124" name="直線コネクタ 123"/>
        <xdr:cNvCxnSpPr/>
      </xdr:nvCxnSpPr>
      <xdr:spPr>
        <a:xfrm>
          <a:off x="2019300" y="9992889"/>
          <a:ext cx="889000" cy="1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48789</xdr:rowOff>
    </xdr:from>
    <xdr:to>
      <xdr:col>10</xdr:col>
      <xdr:colOff>114300</xdr:colOff>
      <xdr:row>58</xdr:row>
      <xdr:rowOff>70099</xdr:rowOff>
    </xdr:to>
    <xdr:cxnSp macro="">
      <xdr:nvCxnSpPr>
        <xdr:cNvPr id="127" name="直線コネクタ 126"/>
        <xdr:cNvCxnSpPr/>
      </xdr:nvCxnSpPr>
      <xdr:spPr>
        <a:xfrm flipV="1">
          <a:off x="1130300" y="9992889"/>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7110</xdr:rowOff>
    </xdr:from>
    <xdr:to>
      <xdr:col>24</xdr:col>
      <xdr:colOff>114300</xdr:colOff>
      <xdr:row>58</xdr:row>
      <xdr:rowOff>108710</xdr:rowOff>
    </xdr:to>
    <xdr:sp macro="" textlink="">
      <xdr:nvSpPr>
        <xdr:cNvPr id="137" name="楕円 136"/>
        <xdr:cNvSpPr/>
      </xdr:nvSpPr>
      <xdr:spPr>
        <a:xfrm>
          <a:off x="4584700" y="99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150601</xdr:rowOff>
    </xdr:from>
    <xdr:ext cx="534377" cy="259045"/>
    <xdr:sp macro="" textlink="">
      <xdr:nvSpPr>
        <xdr:cNvPr id="138" name="総務費該当値テキスト"/>
        <xdr:cNvSpPr txBox="1"/>
      </xdr:nvSpPr>
      <xdr:spPr>
        <a:xfrm>
          <a:off x="4686300" y="99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20442</xdr:rowOff>
    </xdr:from>
    <xdr:to>
      <xdr:col>20</xdr:col>
      <xdr:colOff>38100</xdr:colOff>
      <xdr:row>58</xdr:row>
      <xdr:rowOff>122042</xdr:rowOff>
    </xdr:to>
    <xdr:sp macro="" textlink="">
      <xdr:nvSpPr>
        <xdr:cNvPr id="139" name="楕円 138"/>
        <xdr:cNvSpPr/>
      </xdr:nvSpPr>
      <xdr:spPr>
        <a:xfrm>
          <a:off x="3746500" y="996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113169</xdr:rowOff>
    </xdr:from>
    <xdr:ext cx="534377" cy="259045"/>
    <xdr:sp macro="" textlink="">
      <xdr:nvSpPr>
        <xdr:cNvPr id="140" name="テキスト ボックス 139"/>
        <xdr:cNvSpPr txBox="1"/>
      </xdr:nvSpPr>
      <xdr:spPr>
        <a:xfrm>
          <a:off x="3530111" y="100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16102</xdr:rowOff>
    </xdr:from>
    <xdr:to>
      <xdr:col>15</xdr:col>
      <xdr:colOff>101600</xdr:colOff>
      <xdr:row>58</xdr:row>
      <xdr:rowOff>117702</xdr:rowOff>
    </xdr:to>
    <xdr:sp macro="" textlink="">
      <xdr:nvSpPr>
        <xdr:cNvPr id="141" name="楕円 140"/>
        <xdr:cNvSpPr/>
      </xdr:nvSpPr>
      <xdr:spPr>
        <a:xfrm>
          <a:off x="2857500" y="996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108829</xdr:rowOff>
    </xdr:from>
    <xdr:ext cx="534377" cy="259045"/>
    <xdr:sp macro="" textlink="">
      <xdr:nvSpPr>
        <xdr:cNvPr id="142" name="テキスト ボックス 141"/>
        <xdr:cNvSpPr txBox="1"/>
      </xdr:nvSpPr>
      <xdr:spPr>
        <a:xfrm>
          <a:off x="2641111" y="1005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169439</xdr:rowOff>
    </xdr:from>
    <xdr:to>
      <xdr:col>10</xdr:col>
      <xdr:colOff>165100</xdr:colOff>
      <xdr:row>58</xdr:row>
      <xdr:rowOff>99589</xdr:rowOff>
    </xdr:to>
    <xdr:sp macro="" textlink="">
      <xdr:nvSpPr>
        <xdr:cNvPr id="143" name="楕円 142"/>
        <xdr:cNvSpPr/>
      </xdr:nvSpPr>
      <xdr:spPr>
        <a:xfrm>
          <a:off x="1968500" y="99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90716</xdr:rowOff>
    </xdr:from>
    <xdr:ext cx="534377" cy="259045"/>
    <xdr:sp macro="" textlink="">
      <xdr:nvSpPr>
        <xdr:cNvPr id="144" name="テキスト ボックス 143"/>
        <xdr:cNvSpPr txBox="1"/>
      </xdr:nvSpPr>
      <xdr:spPr>
        <a:xfrm>
          <a:off x="1752111" y="100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19299</xdr:rowOff>
    </xdr:from>
    <xdr:to>
      <xdr:col>6</xdr:col>
      <xdr:colOff>38100</xdr:colOff>
      <xdr:row>58</xdr:row>
      <xdr:rowOff>120899</xdr:rowOff>
    </xdr:to>
    <xdr:sp macro="" textlink="">
      <xdr:nvSpPr>
        <xdr:cNvPr id="145" name="楕円 144"/>
        <xdr:cNvSpPr/>
      </xdr:nvSpPr>
      <xdr:spPr>
        <a:xfrm>
          <a:off x="1079500" y="99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112026</xdr:rowOff>
    </xdr:from>
    <xdr:ext cx="534377" cy="259045"/>
    <xdr:sp macro="" textlink="">
      <xdr:nvSpPr>
        <xdr:cNvPr id="146" name="テキスト ボックス 145"/>
        <xdr:cNvSpPr txBox="1"/>
      </xdr:nvSpPr>
      <xdr:spPr>
        <a:xfrm>
          <a:off x="863111" y="100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152844</xdr:rowOff>
    </xdr:from>
    <xdr:to>
      <xdr:col>24</xdr:col>
      <xdr:colOff>63500</xdr:colOff>
      <xdr:row>75</xdr:row>
      <xdr:rowOff>11341</xdr:rowOff>
    </xdr:to>
    <xdr:cxnSp macro="">
      <xdr:nvCxnSpPr>
        <xdr:cNvPr id="176" name="直線コネクタ 175"/>
        <xdr:cNvCxnSpPr/>
      </xdr:nvCxnSpPr>
      <xdr:spPr>
        <a:xfrm flipV="1">
          <a:off x="3797300" y="12840144"/>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133927</xdr:rowOff>
    </xdr:from>
    <xdr:to>
      <xdr:col>19</xdr:col>
      <xdr:colOff>177800</xdr:colOff>
      <xdr:row>75</xdr:row>
      <xdr:rowOff>11341</xdr:rowOff>
    </xdr:to>
    <xdr:cxnSp macro="">
      <xdr:nvCxnSpPr>
        <xdr:cNvPr id="179" name="直線コネクタ 178"/>
        <xdr:cNvCxnSpPr/>
      </xdr:nvCxnSpPr>
      <xdr:spPr>
        <a:xfrm>
          <a:off x="2908300" y="12821227"/>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133927</xdr:rowOff>
    </xdr:from>
    <xdr:to>
      <xdr:col>15</xdr:col>
      <xdr:colOff>50800</xdr:colOff>
      <xdr:row>75</xdr:row>
      <xdr:rowOff>170904</xdr:rowOff>
    </xdr:to>
    <xdr:cxnSp macro="">
      <xdr:nvCxnSpPr>
        <xdr:cNvPr id="182" name="直線コネクタ 181"/>
        <xdr:cNvCxnSpPr/>
      </xdr:nvCxnSpPr>
      <xdr:spPr>
        <a:xfrm flipV="1">
          <a:off x="2019300" y="12821227"/>
          <a:ext cx="889000" cy="20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170904</xdr:rowOff>
    </xdr:from>
    <xdr:to>
      <xdr:col>10</xdr:col>
      <xdr:colOff>114300</xdr:colOff>
      <xdr:row>76</xdr:row>
      <xdr:rowOff>71101</xdr:rowOff>
    </xdr:to>
    <xdr:cxnSp macro="">
      <xdr:nvCxnSpPr>
        <xdr:cNvPr id="185" name="直線コネクタ 184"/>
        <xdr:cNvCxnSpPr/>
      </xdr:nvCxnSpPr>
      <xdr:spPr>
        <a:xfrm flipV="1">
          <a:off x="1130300" y="13029654"/>
          <a:ext cx="889000" cy="7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102044</xdr:rowOff>
    </xdr:from>
    <xdr:to>
      <xdr:col>24</xdr:col>
      <xdr:colOff>114300</xdr:colOff>
      <xdr:row>75</xdr:row>
      <xdr:rowOff>32194</xdr:rowOff>
    </xdr:to>
    <xdr:sp macro="" textlink="">
      <xdr:nvSpPr>
        <xdr:cNvPr id="195" name="楕円 194"/>
        <xdr:cNvSpPr/>
      </xdr:nvSpPr>
      <xdr:spPr>
        <a:xfrm>
          <a:off x="4584700" y="127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124921</xdr:rowOff>
    </xdr:from>
    <xdr:ext cx="599010" cy="259045"/>
    <xdr:sp macro="" textlink="">
      <xdr:nvSpPr>
        <xdr:cNvPr id="196" name="民生費該当値テキスト"/>
        <xdr:cNvSpPr txBox="1"/>
      </xdr:nvSpPr>
      <xdr:spPr>
        <a:xfrm>
          <a:off x="4686300" y="1264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131991</xdr:rowOff>
    </xdr:from>
    <xdr:to>
      <xdr:col>20</xdr:col>
      <xdr:colOff>38100</xdr:colOff>
      <xdr:row>75</xdr:row>
      <xdr:rowOff>62141</xdr:rowOff>
    </xdr:to>
    <xdr:sp macro="" textlink="">
      <xdr:nvSpPr>
        <xdr:cNvPr id="197" name="楕円 196"/>
        <xdr:cNvSpPr/>
      </xdr:nvSpPr>
      <xdr:spPr>
        <a:xfrm>
          <a:off x="3746500" y="128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78668</xdr:rowOff>
    </xdr:from>
    <xdr:ext cx="599010" cy="259045"/>
    <xdr:sp macro="" textlink="">
      <xdr:nvSpPr>
        <xdr:cNvPr id="198" name="テキスト ボックス 197"/>
        <xdr:cNvSpPr txBox="1"/>
      </xdr:nvSpPr>
      <xdr:spPr>
        <a:xfrm>
          <a:off x="3497795" y="1259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83127</xdr:rowOff>
    </xdr:from>
    <xdr:to>
      <xdr:col>15</xdr:col>
      <xdr:colOff>101600</xdr:colOff>
      <xdr:row>75</xdr:row>
      <xdr:rowOff>13277</xdr:rowOff>
    </xdr:to>
    <xdr:sp macro="" textlink="">
      <xdr:nvSpPr>
        <xdr:cNvPr id="199" name="楕円 198"/>
        <xdr:cNvSpPr/>
      </xdr:nvSpPr>
      <xdr:spPr>
        <a:xfrm>
          <a:off x="2857500" y="127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29804</xdr:rowOff>
    </xdr:from>
    <xdr:ext cx="599010" cy="259045"/>
    <xdr:sp macro="" textlink="">
      <xdr:nvSpPr>
        <xdr:cNvPr id="200" name="テキスト ボックス 199"/>
        <xdr:cNvSpPr txBox="1"/>
      </xdr:nvSpPr>
      <xdr:spPr>
        <a:xfrm>
          <a:off x="2608795" y="125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120104</xdr:rowOff>
    </xdr:from>
    <xdr:to>
      <xdr:col>10</xdr:col>
      <xdr:colOff>165100</xdr:colOff>
      <xdr:row>76</xdr:row>
      <xdr:rowOff>50254</xdr:rowOff>
    </xdr:to>
    <xdr:sp macro="" textlink="">
      <xdr:nvSpPr>
        <xdr:cNvPr id="201" name="楕円 200"/>
        <xdr:cNvSpPr/>
      </xdr:nvSpPr>
      <xdr:spPr>
        <a:xfrm>
          <a:off x="1968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41381</xdr:rowOff>
    </xdr:from>
    <xdr:ext cx="599010" cy="259045"/>
    <xdr:sp macro="" textlink="">
      <xdr:nvSpPr>
        <xdr:cNvPr id="202" name="テキスト ボックス 201"/>
        <xdr:cNvSpPr txBox="1"/>
      </xdr:nvSpPr>
      <xdr:spPr>
        <a:xfrm>
          <a:off x="1719795" y="1307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20301</xdr:rowOff>
    </xdr:from>
    <xdr:to>
      <xdr:col>6</xdr:col>
      <xdr:colOff>38100</xdr:colOff>
      <xdr:row>76</xdr:row>
      <xdr:rowOff>121901</xdr:rowOff>
    </xdr:to>
    <xdr:sp macro="" textlink="">
      <xdr:nvSpPr>
        <xdr:cNvPr id="203" name="楕円 202"/>
        <xdr:cNvSpPr/>
      </xdr:nvSpPr>
      <xdr:spPr>
        <a:xfrm>
          <a:off x="1079500" y="130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113028</xdr:rowOff>
    </xdr:from>
    <xdr:ext cx="599010" cy="259045"/>
    <xdr:sp macro="" textlink="">
      <xdr:nvSpPr>
        <xdr:cNvPr id="204" name="テキスト ボックス 203"/>
        <xdr:cNvSpPr txBox="1"/>
      </xdr:nvSpPr>
      <xdr:spPr>
        <a:xfrm>
          <a:off x="830795" y="1314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23343</xdr:rowOff>
    </xdr:from>
    <xdr:to>
      <xdr:col>24</xdr:col>
      <xdr:colOff>63500</xdr:colOff>
      <xdr:row>98</xdr:row>
      <xdr:rowOff>47916</xdr:rowOff>
    </xdr:to>
    <xdr:cxnSp macro="">
      <xdr:nvCxnSpPr>
        <xdr:cNvPr id="234" name="直線コネクタ 233"/>
        <xdr:cNvCxnSpPr/>
      </xdr:nvCxnSpPr>
      <xdr:spPr>
        <a:xfrm flipV="1">
          <a:off x="3797300" y="16825443"/>
          <a:ext cx="838200" cy="2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47916</xdr:rowOff>
    </xdr:from>
    <xdr:to>
      <xdr:col>19</xdr:col>
      <xdr:colOff>177800</xdr:colOff>
      <xdr:row>98</xdr:row>
      <xdr:rowOff>51079</xdr:rowOff>
    </xdr:to>
    <xdr:cxnSp macro="">
      <xdr:nvCxnSpPr>
        <xdr:cNvPr id="237" name="直線コネクタ 236"/>
        <xdr:cNvCxnSpPr/>
      </xdr:nvCxnSpPr>
      <xdr:spPr>
        <a:xfrm flipV="1">
          <a:off x="2908300" y="16850016"/>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136880</xdr:rowOff>
    </xdr:from>
    <xdr:to>
      <xdr:col>15</xdr:col>
      <xdr:colOff>50800</xdr:colOff>
      <xdr:row>98</xdr:row>
      <xdr:rowOff>51079</xdr:rowOff>
    </xdr:to>
    <xdr:cxnSp macro="">
      <xdr:nvCxnSpPr>
        <xdr:cNvPr id="240" name="直線コネクタ 239"/>
        <xdr:cNvCxnSpPr/>
      </xdr:nvCxnSpPr>
      <xdr:spPr>
        <a:xfrm>
          <a:off x="2019300" y="16767530"/>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136880</xdr:rowOff>
    </xdr:from>
    <xdr:to>
      <xdr:col>10</xdr:col>
      <xdr:colOff>114300</xdr:colOff>
      <xdr:row>98</xdr:row>
      <xdr:rowOff>21361</xdr:rowOff>
    </xdr:to>
    <xdr:cxnSp macro="">
      <xdr:nvCxnSpPr>
        <xdr:cNvPr id="243" name="直線コネクタ 242"/>
        <xdr:cNvCxnSpPr/>
      </xdr:nvCxnSpPr>
      <xdr:spPr>
        <a:xfrm flipV="1">
          <a:off x="1130300" y="16767530"/>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7" name="テキスト ボックス 246"/>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143993</xdr:rowOff>
    </xdr:from>
    <xdr:to>
      <xdr:col>24</xdr:col>
      <xdr:colOff>114300</xdr:colOff>
      <xdr:row>98</xdr:row>
      <xdr:rowOff>74143</xdr:rowOff>
    </xdr:to>
    <xdr:sp macro="" textlink="">
      <xdr:nvSpPr>
        <xdr:cNvPr id="253" name="楕円 252"/>
        <xdr:cNvSpPr/>
      </xdr:nvSpPr>
      <xdr:spPr>
        <a:xfrm>
          <a:off x="4584700" y="1677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122420</xdr:rowOff>
    </xdr:from>
    <xdr:ext cx="534377" cy="259045"/>
    <xdr:sp macro="" textlink="">
      <xdr:nvSpPr>
        <xdr:cNvPr id="254" name="衛生費該当値テキスト"/>
        <xdr:cNvSpPr txBox="1"/>
      </xdr:nvSpPr>
      <xdr:spPr>
        <a:xfrm>
          <a:off x="4686300" y="1675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168566</xdr:rowOff>
    </xdr:from>
    <xdr:to>
      <xdr:col>20</xdr:col>
      <xdr:colOff>38100</xdr:colOff>
      <xdr:row>98</xdr:row>
      <xdr:rowOff>98716</xdr:rowOff>
    </xdr:to>
    <xdr:sp macro="" textlink="">
      <xdr:nvSpPr>
        <xdr:cNvPr id="255" name="楕円 254"/>
        <xdr:cNvSpPr/>
      </xdr:nvSpPr>
      <xdr:spPr>
        <a:xfrm>
          <a:off x="3746500" y="167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89843</xdr:rowOff>
    </xdr:from>
    <xdr:ext cx="534377" cy="259045"/>
    <xdr:sp macro="" textlink="">
      <xdr:nvSpPr>
        <xdr:cNvPr id="256" name="テキスト ボックス 255"/>
        <xdr:cNvSpPr txBox="1"/>
      </xdr:nvSpPr>
      <xdr:spPr>
        <a:xfrm>
          <a:off x="3530111" y="168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279</xdr:rowOff>
    </xdr:from>
    <xdr:to>
      <xdr:col>15</xdr:col>
      <xdr:colOff>101600</xdr:colOff>
      <xdr:row>98</xdr:row>
      <xdr:rowOff>101879</xdr:rowOff>
    </xdr:to>
    <xdr:sp macro="" textlink="">
      <xdr:nvSpPr>
        <xdr:cNvPr id="257" name="楕円 256"/>
        <xdr:cNvSpPr/>
      </xdr:nvSpPr>
      <xdr:spPr>
        <a:xfrm>
          <a:off x="2857500" y="1680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93006</xdr:rowOff>
    </xdr:from>
    <xdr:ext cx="534377" cy="259045"/>
    <xdr:sp macro="" textlink="">
      <xdr:nvSpPr>
        <xdr:cNvPr id="258" name="テキスト ボックス 257"/>
        <xdr:cNvSpPr txBox="1"/>
      </xdr:nvSpPr>
      <xdr:spPr>
        <a:xfrm>
          <a:off x="2641111" y="168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86080</xdr:rowOff>
    </xdr:from>
    <xdr:to>
      <xdr:col>10</xdr:col>
      <xdr:colOff>165100</xdr:colOff>
      <xdr:row>98</xdr:row>
      <xdr:rowOff>16230</xdr:rowOff>
    </xdr:to>
    <xdr:sp macro="" textlink="">
      <xdr:nvSpPr>
        <xdr:cNvPr id="259" name="楕円 258"/>
        <xdr:cNvSpPr/>
      </xdr:nvSpPr>
      <xdr:spPr>
        <a:xfrm>
          <a:off x="1968500" y="16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7357</xdr:rowOff>
    </xdr:from>
    <xdr:ext cx="534377" cy="259045"/>
    <xdr:sp macro="" textlink="">
      <xdr:nvSpPr>
        <xdr:cNvPr id="260" name="テキスト ボックス 259"/>
        <xdr:cNvSpPr txBox="1"/>
      </xdr:nvSpPr>
      <xdr:spPr>
        <a:xfrm>
          <a:off x="1752111" y="1680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142011</xdr:rowOff>
    </xdr:from>
    <xdr:to>
      <xdr:col>6</xdr:col>
      <xdr:colOff>38100</xdr:colOff>
      <xdr:row>98</xdr:row>
      <xdr:rowOff>72161</xdr:rowOff>
    </xdr:to>
    <xdr:sp macro="" textlink="">
      <xdr:nvSpPr>
        <xdr:cNvPr id="261" name="楕円 260"/>
        <xdr:cNvSpPr/>
      </xdr:nvSpPr>
      <xdr:spPr>
        <a:xfrm>
          <a:off x="1079500" y="167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63288</xdr:rowOff>
    </xdr:from>
    <xdr:ext cx="534377" cy="259045"/>
    <xdr:sp macro="" textlink="">
      <xdr:nvSpPr>
        <xdr:cNvPr id="262" name="テキスト ボックス 261"/>
        <xdr:cNvSpPr txBox="1"/>
      </xdr:nvSpPr>
      <xdr:spPr>
        <a:xfrm>
          <a:off x="863111" y="168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131287</xdr:rowOff>
    </xdr:from>
    <xdr:to>
      <xdr:col>55</xdr:col>
      <xdr:colOff>0</xdr:colOff>
      <xdr:row>37</xdr:row>
      <xdr:rowOff>133848</xdr:rowOff>
    </xdr:to>
    <xdr:cxnSp macro="">
      <xdr:nvCxnSpPr>
        <xdr:cNvPr id="289" name="直線コネクタ 288"/>
        <xdr:cNvCxnSpPr/>
      </xdr:nvCxnSpPr>
      <xdr:spPr>
        <a:xfrm>
          <a:off x="9639300" y="6474937"/>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131287</xdr:rowOff>
    </xdr:from>
    <xdr:to>
      <xdr:col>50</xdr:col>
      <xdr:colOff>114300</xdr:colOff>
      <xdr:row>38</xdr:row>
      <xdr:rowOff>4369</xdr:rowOff>
    </xdr:to>
    <xdr:cxnSp macro="">
      <xdr:nvCxnSpPr>
        <xdr:cNvPr id="292" name="直線コネクタ 291"/>
        <xdr:cNvCxnSpPr/>
      </xdr:nvCxnSpPr>
      <xdr:spPr>
        <a:xfrm flipV="1">
          <a:off x="8750300" y="6474937"/>
          <a:ext cx="889000" cy="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4369</xdr:rowOff>
    </xdr:from>
    <xdr:to>
      <xdr:col>45</xdr:col>
      <xdr:colOff>177800</xdr:colOff>
      <xdr:row>38</xdr:row>
      <xdr:rowOff>14336</xdr:rowOff>
    </xdr:to>
    <xdr:cxnSp macro="">
      <xdr:nvCxnSpPr>
        <xdr:cNvPr id="295" name="直線コネクタ 294"/>
        <xdr:cNvCxnSpPr/>
      </xdr:nvCxnSpPr>
      <xdr:spPr>
        <a:xfrm flipV="1">
          <a:off x="7861300" y="6519469"/>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4643</xdr:rowOff>
    </xdr:from>
    <xdr:to>
      <xdr:col>41</xdr:col>
      <xdr:colOff>50800</xdr:colOff>
      <xdr:row>38</xdr:row>
      <xdr:rowOff>14336</xdr:rowOff>
    </xdr:to>
    <xdr:cxnSp macro="">
      <xdr:nvCxnSpPr>
        <xdr:cNvPr id="298" name="直線コネクタ 297"/>
        <xdr:cNvCxnSpPr/>
      </xdr:nvCxnSpPr>
      <xdr:spPr>
        <a:xfrm>
          <a:off x="6972300" y="6519743"/>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83048</xdr:rowOff>
    </xdr:from>
    <xdr:to>
      <xdr:col>55</xdr:col>
      <xdr:colOff>50800</xdr:colOff>
      <xdr:row>38</xdr:row>
      <xdr:rowOff>13198</xdr:rowOff>
    </xdr:to>
    <xdr:sp macro="" textlink="">
      <xdr:nvSpPr>
        <xdr:cNvPr id="308" name="楕円 307"/>
        <xdr:cNvSpPr/>
      </xdr:nvSpPr>
      <xdr:spPr>
        <a:xfrm>
          <a:off x="10426700" y="6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61475</xdr:rowOff>
    </xdr:from>
    <xdr:ext cx="469744" cy="259045"/>
    <xdr:sp macro="" textlink="">
      <xdr:nvSpPr>
        <xdr:cNvPr id="309" name="労働費該当値テキスト"/>
        <xdr:cNvSpPr txBox="1"/>
      </xdr:nvSpPr>
      <xdr:spPr>
        <a:xfrm>
          <a:off x="10528300" y="64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80487</xdr:rowOff>
    </xdr:from>
    <xdr:to>
      <xdr:col>50</xdr:col>
      <xdr:colOff>165100</xdr:colOff>
      <xdr:row>38</xdr:row>
      <xdr:rowOff>10637</xdr:rowOff>
    </xdr:to>
    <xdr:sp macro="" textlink="">
      <xdr:nvSpPr>
        <xdr:cNvPr id="310" name="楕円 309"/>
        <xdr:cNvSpPr/>
      </xdr:nvSpPr>
      <xdr:spPr>
        <a:xfrm>
          <a:off x="9588500" y="64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1764</xdr:rowOff>
    </xdr:from>
    <xdr:ext cx="469744" cy="259045"/>
    <xdr:sp macro="" textlink="">
      <xdr:nvSpPr>
        <xdr:cNvPr id="311" name="テキスト ボックス 310"/>
        <xdr:cNvSpPr txBox="1"/>
      </xdr:nvSpPr>
      <xdr:spPr>
        <a:xfrm>
          <a:off x="9404428" y="65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125019</xdr:rowOff>
    </xdr:from>
    <xdr:to>
      <xdr:col>46</xdr:col>
      <xdr:colOff>38100</xdr:colOff>
      <xdr:row>38</xdr:row>
      <xdr:rowOff>55169</xdr:rowOff>
    </xdr:to>
    <xdr:sp macro="" textlink="">
      <xdr:nvSpPr>
        <xdr:cNvPr id="312" name="楕円 311"/>
        <xdr:cNvSpPr/>
      </xdr:nvSpPr>
      <xdr:spPr>
        <a:xfrm>
          <a:off x="8699500" y="6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46296</xdr:rowOff>
    </xdr:from>
    <xdr:ext cx="469744" cy="259045"/>
    <xdr:sp macro="" textlink="">
      <xdr:nvSpPr>
        <xdr:cNvPr id="313" name="テキスト ボックス 312"/>
        <xdr:cNvSpPr txBox="1"/>
      </xdr:nvSpPr>
      <xdr:spPr>
        <a:xfrm>
          <a:off x="8515428" y="656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134986</xdr:rowOff>
    </xdr:from>
    <xdr:to>
      <xdr:col>41</xdr:col>
      <xdr:colOff>101600</xdr:colOff>
      <xdr:row>38</xdr:row>
      <xdr:rowOff>65136</xdr:rowOff>
    </xdr:to>
    <xdr:sp macro="" textlink="">
      <xdr:nvSpPr>
        <xdr:cNvPr id="314" name="楕円 313"/>
        <xdr:cNvSpPr/>
      </xdr:nvSpPr>
      <xdr:spPr>
        <a:xfrm>
          <a:off x="7810500" y="6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56263</xdr:rowOff>
    </xdr:from>
    <xdr:ext cx="469744" cy="259045"/>
    <xdr:sp macro="" textlink="">
      <xdr:nvSpPr>
        <xdr:cNvPr id="315" name="テキスト ボックス 314"/>
        <xdr:cNvSpPr txBox="1"/>
      </xdr:nvSpPr>
      <xdr:spPr>
        <a:xfrm>
          <a:off x="7626428" y="657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125293</xdr:rowOff>
    </xdr:from>
    <xdr:to>
      <xdr:col>36</xdr:col>
      <xdr:colOff>165100</xdr:colOff>
      <xdr:row>38</xdr:row>
      <xdr:rowOff>55443</xdr:rowOff>
    </xdr:to>
    <xdr:sp macro="" textlink="">
      <xdr:nvSpPr>
        <xdr:cNvPr id="316" name="楕円 315"/>
        <xdr:cNvSpPr/>
      </xdr:nvSpPr>
      <xdr:spPr>
        <a:xfrm>
          <a:off x="6921500" y="646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46570</xdr:rowOff>
    </xdr:from>
    <xdr:ext cx="469744" cy="259045"/>
    <xdr:sp macro="" textlink="">
      <xdr:nvSpPr>
        <xdr:cNvPr id="317" name="テキスト ボックス 316"/>
        <xdr:cNvSpPr txBox="1"/>
      </xdr:nvSpPr>
      <xdr:spPr>
        <a:xfrm>
          <a:off x="6737428" y="656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136467</xdr:rowOff>
    </xdr:from>
    <xdr:to>
      <xdr:col>55</xdr:col>
      <xdr:colOff>0</xdr:colOff>
      <xdr:row>57</xdr:row>
      <xdr:rowOff>154200</xdr:rowOff>
    </xdr:to>
    <xdr:cxnSp macro="">
      <xdr:nvCxnSpPr>
        <xdr:cNvPr id="348" name="直線コネクタ 347"/>
        <xdr:cNvCxnSpPr/>
      </xdr:nvCxnSpPr>
      <xdr:spPr>
        <a:xfrm>
          <a:off x="9639300" y="9909117"/>
          <a:ext cx="8382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49" name="農林水産業費平均値テキスト"/>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96200</xdr:rowOff>
    </xdr:from>
    <xdr:to>
      <xdr:col>50</xdr:col>
      <xdr:colOff>114300</xdr:colOff>
      <xdr:row>57</xdr:row>
      <xdr:rowOff>136467</xdr:rowOff>
    </xdr:to>
    <xdr:cxnSp macro="">
      <xdr:nvCxnSpPr>
        <xdr:cNvPr id="351" name="直線コネクタ 350"/>
        <xdr:cNvCxnSpPr/>
      </xdr:nvCxnSpPr>
      <xdr:spPr>
        <a:xfrm>
          <a:off x="8750300" y="9868850"/>
          <a:ext cx="889000" cy="4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96200</xdr:rowOff>
    </xdr:from>
    <xdr:to>
      <xdr:col>45</xdr:col>
      <xdr:colOff>177800</xdr:colOff>
      <xdr:row>57</xdr:row>
      <xdr:rowOff>126996</xdr:rowOff>
    </xdr:to>
    <xdr:cxnSp macro="">
      <xdr:nvCxnSpPr>
        <xdr:cNvPr id="354" name="直線コネクタ 353"/>
        <xdr:cNvCxnSpPr/>
      </xdr:nvCxnSpPr>
      <xdr:spPr>
        <a:xfrm flipV="1">
          <a:off x="7861300" y="9868850"/>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40613</xdr:rowOff>
    </xdr:from>
    <xdr:ext cx="469744" cy="259045"/>
    <xdr:sp macro="" textlink="">
      <xdr:nvSpPr>
        <xdr:cNvPr id="356" name="テキスト ボックス 355"/>
        <xdr:cNvSpPr txBox="1"/>
      </xdr:nvSpPr>
      <xdr:spPr>
        <a:xfrm>
          <a:off x="8515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126996</xdr:rowOff>
    </xdr:from>
    <xdr:to>
      <xdr:col>41</xdr:col>
      <xdr:colOff>50800</xdr:colOff>
      <xdr:row>58</xdr:row>
      <xdr:rowOff>13970</xdr:rowOff>
    </xdr:to>
    <xdr:cxnSp macro="">
      <xdr:nvCxnSpPr>
        <xdr:cNvPr id="357" name="直線コネクタ 356"/>
        <xdr:cNvCxnSpPr/>
      </xdr:nvCxnSpPr>
      <xdr:spPr>
        <a:xfrm flipV="1">
          <a:off x="6972300" y="9899646"/>
          <a:ext cx="889000" cy="5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59" name="テキスト ボックス 358"/>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103400</xdr:rowOff>
    </xdr:from>
    <xdr:to>
      <xdr:col>55</xdr:col>
      <xdr:colOff>50800</xdr:colOff>
      <xdr:row>58</xdr:row>
      <xdr:rowOff>33550</xdr:rowOff>
    </xdr:to>
    <xdr:sp macro="" textlink="">
      <xdr:nvSpPr>
        <xdr:cNvPr id="367" name="楕円 366"/>
        <xdr:cNvSpPr/>
      </xdr:nvSpPr>
      <xdr:spPr>
        <a:xfrm>
          <a:off x="10426700" y="98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126277</xdr:rowOff>
    </xdr:from>
    <xdr:ext cx="469744" cy="259045"/>
    <xdr:sp macro="" textlink="">
      <xdr:nvSpPr>
        <xdr:cNvPr id="368" name="農林水産業費該当値テキスト"/>
        <xdr:cNvSpPr txBox="1"/>
      </xdr:nvSpPr>
      <xdr:spPr>
        <a:xfrm>
          <a:off x="10528300" y="972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85667</xdr:rowOff>
    </xdr:from>
    <xdr:to>
      <xdr:col>50</xdr:col>
      <xdr:colOff>165100</xdr:colOff>
      <xdr:row>58</xdr:row>
      <xdr:rowOff>15817</xdr:rowOff>
    </xdr:to>
    <xdr:sp macro="" textlink="">
      <xdr:nvSpPr>
        <xdr:cNvPr id="369" name="楕円 368"/>
        <xdr:cNvSpPr/>
      </xdr:nvSpPr>
      <xdr:spPr>
        <a:xfrm>
          <a:off x="9588500" y="98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32344</xdr:rowOff>
    </xdr:from>
    <xdr:ext cx="469744" cy="259045"/>
    <xdr:sp macro="" textlink="">
      <xdr:nvSpPr>
        <xdr:cNvPr id="370" name="テキスト ボックス 369"/>
        <xdr:cNvSpPr txBox="1"/>
      </xdr:nvSpPr>
      <xdr:spPr>
        <a:xfrm>
          <a:off x="9404428" y="96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45400</xdr:rowOff>
    </xdr:from>
    <xdr:to>
      <xdr:col>46</xdr:col>
      <xdr:colOff>38100</xdr:colOff>
      <xdr:row>57</xdr:row>
      <xdr:rowOff>147000</xdr:rowOff>
    </xdr:to>
    <xdr:sp macro="" textlink="">
      <xdr:nvSpPr>
        <xdr:cNvPr id="371" name="楕円 370"/>
        <xdr:cNvSpPr/>
      </xdr:nvSpPr>
      <xdr:spPr>
        <a:xfrm>
          <a:off x="8699500" y="98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163527</xdr:rowOff>
    </xdr:from>
    <xdr:ext cx="534377" cy="259045"/>
    <xdr:sp macro="" textlink="">
      <xdr:nvSpPr>
        <xdr:cNvPr id="372" name="テキスト ボックス 371"/>
        <xdr:cNvSpPr txBox="1"/>
      </xdr:nvSpPr>
      <xdr:spPr>
        <a:xfrm>
          <a:off x="8483111" y="959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76196</xdr:rowOff>
    </xdr:from>
    <xdr:to>
      <xdr:col>41</xdr:col>
      <xdr:colOff>101600</xdr:colOff>
      <xdr:row>58</xdr:row>
      <xdr:rowOff>6346</xdr:rowOff>
    </xdr:to>
    <xdr:sp macro="" textlink="">
      <xdr:nvSpPr>
        <xdr:cNvPr id="373" name="楕円 372"/>
        <xdr:cNvSpPr/>
      </xdr:nvSpPr>
      <xdr:spPr>
        <a:xfrm>
          <a:off x="7810500" y="98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22873</xdr:rowOff>
    </xdr:from>
    <xdr:ext cx="469744" cy="259045"/>
    <xdr:sp macro="" textlink="">
      <xdr:nvSpPr>
        <xdr:cNvPr id="374" name="テキスト ボックス 373"/>
        <xdr:cNvSpPr txBox="1"/>
      </xdr:nvSpPr>
      <xdr:spPr>
        <a:xfrm>
          <a:off x="7626428" y="962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134620</xdr:rowOff>
    </xdr:from>
    <xdr:to>
      <xdr:col>36</xdr:col>
      <xdr:colOff>165100</xdr:colOff>
      <xdr:row>58</xdr:row>
      <xdr:rowOff>64770</xdr:rowOff>
    </xdr:to>
    <xdr:sp macro="" textlink="">
      <xdr:nvSpPr>
        <xdr:cNvPr id="375" name="楕円 374"/>
        <xdr:cNvSpPr/>
      </xdr:nvSpPr>
      <xdr:spPr>
        <a:xfrm>
          <a:off x="6921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55897</xdr:rowOff>
    </xdr:from>
    <xdr:ext cx="469744" cy="259045"/>
    <xdr:sp macro="" textlink="">
      <xdr:nvSpPr>
        <xdr:cNvPr id="376" name="テキスト ボックス 375"/>
        <xdr:cNvSpPr txBox="1"/>
      </xdr:nvSpPr>
      <xdr:spPr>
        <a:xfrm>
          <a:off x="6737428"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56490</xdr:rowOff>
    </xdr:from>
    <xdr:to>
      <xdr:col>55</xdr:col>
      <xdr:colOff>0</xdr:colOff>
      <xdr:row>76</xdr:row>
      <xdr:rowOff>83922</xdr:rowOff>
    </xdr:to>
    <xdr:cxnSp macro="">
      <xdr:nvCxnSpPr>
        <xdr:cNvPr id="403" name="直線コネクタ 402"/>
        <xdr:cNvCxnSpPr/>
      </xdr:nvCxnSpPr>
      <xdr:spPr>
        <a:xfrm>
          <a:off x="9639300" y="1308669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56490</xdr:rowOff>
    </xdr:from>
    <xdr:to>
      <xdr:col>50</xdr:col>
      <xdr:colOff>114300</xdr:colOff>
      <xdr:row>76</xdr:row>
      <xdr:rowOff>114508</xdr:rowOff>
    </xdr:to>
    <xdr:cxnSp macro="">
      <xdr:nvCxnSpPr>
        <xdr:cNvPr id="406" name="直線コネクタ 405"/>
        <xdr:cNvCxnSpPr/>
      </xdr:nvCxnSpPr>
      <xdr:spPr>
        <a:xfrm flipV="1">
          <a:off x="8750300" y="13086690"/>
          <a:ext cx="8890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21239</xdr:rowOff>
    </xdr:from>
    <xdr:to>
      <xdr:col>45</xdr:col>
      <xdr:colOff>177800</xdr:colOff>
      <xdr:row>76</xdr:row>
      <xdr:rowOff>114508</xdr:rowOff>
    </xdr:to>
    <xdr:cxnSp macro="">
      <xdr:nvCxnSpPr>
        <xdr:cNvPr id="409" name="直線コネクタ 408"/>
        <xdr:cNvCxnSpPr/>
      </xdr:nvCxnSpPr>
      <xdr:spPr>
        <a:xfrm>
          <a:off x="7861300" y="13051439"/>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21239</xdr:rowOff>
    </xdr:from>
    <xdr:to>
      <xdr:col>41</xdr:col>
      <xdr:colOff>50800</xdr:colOff>
      <xdr:row>76</xdr:row>
      <xdr:rowOff>56215</xdr:rowOff>
    </xdr:to>
    <xdr:cxnSp macro="">
      <xdr:nvCxnSpPr>
        <xdr:cNvPr id="412" name="直線コネクタ 411"/>
        <xdr:cNvCxnSpPr/>
      </xdr:nvCxnSpPr>
      <xdr:spPr>
        <a:xfrm flipV="1">
          <a:off x="6972300" y="13051439"/>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67008</xdr:rowOff>
    </xdr:from>
    <xdr:ext cx="534377" cy="259045"/>
    <xdr:sp macro="" textlink="">
      <xdr:nvSpPr>
        <xdr:cNvPr id="414" name="テキスト ボックス 413"/>
        <xdr:cNvSpPr txBox="1"/>
      </xdr:nvSpPr>
      <xdr:spPr>
        <a:xfrm>
          <a:off x="7594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6" name="テキスト ボックス 415"/>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33122</xdr:rowOff>
    </xdr:from>
    <xdr:to>
      <xdr:col>55</xdr:col>
      <xdr:colOff>50800</xdr:colOff>
      <xdr:row>76</xdr:row>
      <xdr:rowOff>134722</xdr:rowOff>
    </xdr:to>
    <xdr:sp macro="" textlink="">
      <xdr:nvSpPr>
        <xdr:cNvPr id="422" name="楕円 421"/>
        <xdr:cNvSpPr/>
      </xdr:nvSpPr>
      <xdr:spPr>
        <a:xfrm>
          <a:off x="104267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11549</xdr:rowOff>
    </xdr:from>
    <xdr:ext cx="469744" cy="259045"/>
    <xdr:sp macro="" textlink="">
      <xdr:nvSpPr>
        <xdr:cNvPr id="423" name="商工費該当値テキスト"/>
        <xdr:cNvSpPr txBox="1"/>
      </xdr:nvSpPr>
      <xdr:spPr>
        <a:xfrm>
          <a:off x="10528300" y="130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5690</xdr:rowOff>
    </xdr:from>
    <xdr:to>
      <xdr:col>50</xdr:col>
      <xdr:colOff>165100</xdr:colOff>
      <xdr:row>76</xdr:row>
      <xdr:rowOff>107290</xdr:rowOff>
    </xdr:to>
    <xdr:sp macro="" textlink="">
      <xdr:nvSpPr>
        <xdr:cNvPr id="424" name="楕円 423"/>
        <xdr:cNvSpPr/>
      </xdr:nvSpPr>
      <xdr:spPr>
        <a:xfrm>
          <a:off x="95885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98417</xdr:rowOff>
    </xdr:from>
    <xdr:ext cx="469744" cy="259045"/>
    <xdr:sp macro="" textlink="">
      <xdr:nvSpPr>
        <xdr:cNvPr id="425" name="テキスト ボックス 424"/>
        <xdr:cNvSpPr txBox="1"/>
      </xdr:nvSpPr>
      <xdr:spPr>
        <a:xfrm>
          <a:off x="9404428" y="131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63708</xdr:rowOff>
    </xdr:from>
    <xdr:to>
      <xdr:col>46</xdr:col>
      <xdr:colOff>38100</xdr:colOff>
      <xdr:row>76</xdr:row>
      <xdr:rowOff>165308</xdr:rowOff>
    </xdr:to>
    <xdr:sp macro="" textlink="">
      <xdr:nvSpPr>
        <xdr:cNvPr id="426" name="楕円 425"/>
        <xdr:cNvSpPr/>
      </xdr:nvSpPr>
      <xdr:spPr>
        <a:xfrm>
          <a:off x="8699500" y="130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156435</xdr:rowOff>
    </xdr:from>
    <xdr:ext cx="469744" cy="259045"/>
    <xdr:sp macro="" textlink="">
      <xdr:nvSpPr>
        <xdr:cNvPr id="427" name="テキスト ボックス 426"/>
        <xdr:cNvSpPr txBox="1"/>
      </xdr:nvSpPr>
      <xdr:spPr>
        <a:xfrm>
          <a:off x="8515428" y="131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141890</xdr:rowOff>
    </xdr:from>
    <xdr:to>
      <xdr:col>41</xdr:col>
      <xdr:colOff>101600</xdr:colOff>
      <xdr:row>76</xdr:row>
      <xdr:rowOff>72039</xdr:rowOff>
    </xdr:to>
    <xdr:sp macro="" textlink="">
      <xdr:nvSpPr>
        <xdr:cNvPr id="428" name="楕円 427"/>
        <xdr:cNvSpPr/>
      </xdr:nvSpPr>
      <xdr:spPr>
        <a:xfrm>
          <a:off x="7810500" y="13000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88567</xdr:rowOff>
    </xdr:from>
    <xdr:ext cx="534377" cy="259045"/>
    <xdr:sp macro="" textlink="">
      <xdr:nvSpPr>
        <xdr:cNvPr id="429" name="テキスト ボックス 428"/>
        <xdr:cNvSpPr txBox="1"/>
      </xdr:nvSpPr>
      <xdr:spPr>
        <a:xfrm>
          <a:off x="7594111" y="127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5415</xdr:rowOff>
    </xdr:from>
    <xdr:to>
      <xdr:col>36</xdr:col>
      <xdr:colOff>165100</xdr:colOff>
      <xdr:row>76</xdr:row>
      <xdr:rowOff>107015</xdr:rowOff>
    </xdr:to>
    <xdr:sp macro="" textlink="">
      <xdr:nvSpPr>
        <xdr:cNvPr id="430" name="楕円 429"/>
        <xdr:cNvSpPr/>
      </xdr:nvSpPr>
      <xdr:spPr>
        <a:xfrm>
          <a:off x="6921500" y="130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123542</xdr:rowOff>
    </xdr:from>
    <xdr:ext cx="469744" cy="259045"/>
    <xdr:sp macro="" textlink="">
      <xdr:nvSpPr>
        <xdr:cNvPr id="431" name="テキスト ボックス 430"/>
        <xdr:cNvSpPr txBox="1"/>
      </xdr:nvSpPr>
      <xdr:spPr>
        <a:xfrm>
          <a:off x="6737428" y="128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61322</xdr:rowOff>
    </xdr:from>
    <xdr:to>
      <xdr:col>55</xdr:col>
      <xdr:colOff>0</xdr:colOff>
      <xdr:row>98</xdr:row>
      <xdr:rowOff>65942</xdr:rowOff>
    </xdr:to>
    <xdr:cxnSp macro="">
      <xdr:nvCxnSpPr>
        <xdr:cNvPr id="458" name="直線コネクタ 457"/>
        <xdr:cNvCxnSpPr/>
      </xdr:nvCxnSpPr>
      <xdr:spPr>
        <a:xfrm>
          <a:off x="9639300" y="16863422"/>
          <a:ext cx="8382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61322</xdr:rowOff>
    </xdr:from>
    <xdr:to>
      <xdr:col>50</xdr:col>
      <xdr:colOff>114300</xdr:colOff>
      <xdr:row>98</xdr:row>
      <xdr:rowOff>68552</xdr:rowOff>
    </xdr:to>
    <xdr:cxnSp macro="">
      <xdr:nvCxnSpPr>
        <xdr:cNvPr id="461" name="直線コネクタ 460"/>
        <xdr:cNvCxnSpPr/>
      </xdr:nvCxnSpPr>
      <xdr:spPr>
        <a:xfrm flipV="1">
          <a:off x="8750300" y="16863422"/>
          <a:ext cx="8890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68552</xdr:rowOff>
    </xdr:from>
    <xdr:to>
      <xdr:col>45</xdr:col>
      <xdr:colOff>177800</xdr:colOff>
      <xdr:row>98</xdr:row>
      <xdr:rowOff>70571</xdr:rowOff>
    </xdr:to>
    <xdr:cxnSp macro="">
      <xdr:nvCxnSpPr>
        <xdr:cNvPr id="464" name="直線コネクタ 463"/>
        <xdr:cNvCxnSpPr/>
      </xdr:nvCxnSpPr>
      <xdr:spPr>
        <a:xfrm flipV="1">
          <a:off x="7861300" y="16870652"/>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70571</xdr:rowOff>
    </xdr:from>
    <xdr:to>
      <xdr:col>41</xdr:col>
      <xdr:colOff>50800</xdr:colOff>
      <xdr:row>98</xdr:row>
      <xdr:rowOff>74769</xdr:rowOff>
    </xdr:to>
    <xdr:cxnSp macro="">
      <xdr:nvCxnSpPr>
        <xdr:cNvPr id="467" name="直線コネクタ 466"/>
        <xdr:cNvCxnSpPr/>
      </xdr:nvCxnSpPr>
      <xdr:spPr>
        <a:xfrm flipV="1">
          <a:off x="6972300" y="16872671"/>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1" name="テキスト ボックス 470"/>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15142</xdr:rowOff>
    </xdr:from>
    <xdr:to>
      <xdr:col>55</xdr:col>
      <xdr:colOff>50800</xdr:colOff>
      <xdr:row>98</xdr:row>
      <xdr:rowOff>116742</xdr:rowOff>
    </xdr:to>
    <xdr:sp macro="" textlink="">
      <xdr:nvSpPr>
        <xdr:cNvPr id="477" name="楕円 476"/>
        <xdr:cNvSpPr/>
      </xdr:nvSpPr>
      <xdr:spPr>
        <a:xfrm>
          <a:off x="10426700" y="168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138796</xdr:rowOff>
    </xdr:from>
    <xdr:ext cx="534377" cy="259045"/>
    <xdr:sp macro="" textlink="">
      <xdr:nvSpPr>
        <xdr:cNvPr id="478" name="土木費該当値テキスト"/>
        <xdr:cNvSpPr txBox="1"/>
      </xdr:nvSpPr>
      <xdr:spPr>
        <a:xfrm>
          <a:off x="10528300" y="167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10522</xdr:rowOff>
    </xdr:from>
    <xdr:to>
      <xdr:col>50</xdr:col>
      <xdr:colOff>165100</xdr:colOff>
      <xdr:row>98</xdr:row>
      <xdr:rowOff>112122</xdr:rowOff>
    </xdr:to>
    <xdr:sp macro="" textlink="">
      <xdr:nvSpPr>
        <xdr:cNvPr id="479" name="楕円 478"/>
        <xdr:cNvSpPr/>
      </xdr:nvSpPr>
      <xdr:spPr>
        <a:xfrm>
          <a:off x="9588500" y="168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103249</xdr:rowOff>
    </xdr:from>
    <xdr:ext cx="534377" cy="259045"/>
    <xdr:sp macro="" textlink="">
      <xdr:nvSpPr>
        <xdr:cNvPr id="480" name="テキスト ボックス 479"/>
        <xdr:cNvSpPr txBox="1"/>
      </xdr:nvSpPr>
      <xdr:spPr>
        <a:xfrm>
          <a:off x="9372111" y="169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17752</xdr:rowOff>
    </xdr:from>
    <xdr:to>
      <xdr:col>46</xdr:col>
      <xdr:colOff>38100</xdr:colOff>
      <xdr:row>98</xdr:row>
      <xdr:rowOff>119352</xdr:rowOff>
    </xdr:to>
    <xdr:sp macro="" textlink="">
      <xdr:nvSpPr>
        <xdr:cNvPr id="481" name="楕円 480"/>
        <xdr:cNvSpPr/>
      </xdr:nvSpPr>
      <xdr:spPr>
        <a:xfrm>
          <a:off x="8699500" y="168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110479</xdr:rowOff>
    </xdr:from>
    <xdr:ext cx="534377" cy="259045"/>
    <xdr:sp macro="" textlink="">
      <xdr:nvSpPr>
        <xdr:cNvPr id="482" name="テキスト ボックス 481"/>
        <xdr:cNvSpPr txBox="1"/>
      </xdr:nvSpPr>
      <xdr:spPr>
        <a:xfrm>
          <a:off x="8483111" y="169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19771</xdr:rowOff>
    </xdr:from>
    <xdr:to>
      <xdr:col>41</xdr:col>
      <xdr:colOff>101600</xdr:colOff>
      <xdr:row>98</xdr:row>
      <xdr:rowOff>121371</xdr:rowOff>
    </xdr:to>
    <xdr:sp macro="" textlink="">
      <xdr:nvSpPr>
        <xdr:cNvPr id="483" name="楕円 482"/>
        <xdr:cNvSpPr/>
      </xdr:nvSpPr>
      <xdr:spPr>
        <a:xfrm>
          <a:off x="78105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112498</xdr:rowOff>
    </xdr:from>
    <xdr:ext cx="534377" cy="259045"/>
    <xdr:sp macro="" textlink="">
      <xdr:nvSpPr>
        <xdr:cNvPr id="484" name="テキスト ボックス 483"/>
        <xdr:cNvSpPr txBox="1"/>
      </xdr:nvSpPr>
      <xdr:spPr>
        <a:xfrm>
          <a:off x="7594111" y="1691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23969</xdr:rowOff>
    </xdr:from>
    <xdr:to>
      <xdr:col>36</xdr:col>
      <xdr:colOff>165100</xdr:colOff>
      <xdr:row>98</xdr:row>
      <xdr:rowOff>125569</xdr:rowOff>
    </xdr:to>
    <xdr:sp macro="" textlink="">
      <xdr:nvSpPr>
        <xdr:cNvPr id="485" name="楕円 484"/>
        <xdr:cNvSpPr/>
      </xdr:nvSpPr>
      <xdr:spPr>
        <a:xfrm>
          <a:off x="6921500" y="1682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116696</xdr:rowOff>
    </xdr:from>
    <xdr:ext cx="534377" cy="259045"/>
    <xdr:sp macro="" textlink="">
      <xdr:nvSpPr>
        <xdr:cNvPr id="486" name="テキスト ボックス 485"/>
        <xdr:cNvSpPr txBox="1"/>
      </xdr:nvSpPr>
      <xdr:spPr>
        <a:xfrm>
          <a:off x="6705111" y="1691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68758</xdr:rowOff>
    </xdr:from>
    <xdr:to>
      <xdr:col>85</xdr:col>
      <xdr:colOff>127000</xdr:colOff>
      <xdr:row>38</xdr:row>
      <xdr:rowOff>82474</xdr:rowOff>
    </xdr:to>
    <xdr:cxnSp macro="">
      <xdr:nvCxnSpPr>
        <xdr:cNvPr id="516" name="直線コネクタ 515"/>
        <xdr:cNvCxnSpPr/>
      </xdr:nvCxnSpPr>
      <xdr:spPr>
        <a:xfrm>
          <a:off x="15481300" y="658385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68758</xdr:rowOff>
    </xdr:from>
    <xdr:to>
      <xdr:col>81</xdr:col>
      <xdr:colOff>50800</xdr:colOff>
      <xdr:row>38</xdr:row>
      <xdr:rowOff>87350</xdr:rowOff>
    </xdr:to>
    <xdr:cxnSp macro="">
      <xdr:nvCxnSpPr>
        <xdr:cNvPr id="519" name="直線コネクタ 518"/>
        <xdr:cNvCxnSpPr/>
      </xdr:nvCxnSpPr>
      <xdr:spPr>
        <a:xfrm flipV="1">
          <a:off x="14592300" y="6583858"/>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154559</xdr:rowOff>
    </xdr:from>
    <xdr:to>
      <xdr:col>76</xdr:col>
      <xdr:colOff>114300</xdr:colOff>
      <xdr:row>38</xdr:row>
      <xdr:rowOff>87350</xdr:rowOff>
    </xdr:to>
    <xdr:cxnSp macro="">
      <xdr:nvCxnSpPr>
        <xdr:cNvPr id="522" name="直線コネクタ 521"/>
        <xdr:cNvCxnSpPr/>
      </xdr:nvCxnSpPr>
      <xdr:spPr>
        <a:xfrm>
          <a:off x="13703300" y="6326759"/>
          <a:ext cx="889000" cy="27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154559</xdr:rowOff>
    </xdr:from>
    <xdr:to>
      <xdr:col>71</xdr:col>
      <xdr:colOff>177800</xdr:colOff>
      <xdr:row>38</xdr:row>
      <xdr:rowOff>101447</xdr:rowOff>
    </xdr:to>
    <xdr:cxnSp macro="">
      <xdr:nvCxnSpPr>
        <xdr:cNvPr id="525" name="直線コネクタ 524"/>
        <xdr:cNvCxnSpPr/>
      </xdr:nvCxnSpPr>
      <xdr:spPr>
        <a:xfrm flipV="1">
          <a:off x="12814300" y="6326759"/>
          <a:ext cx="889000" cy="28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31674</xdr:rowOff>
    </xdr:from>
    <xdr:to>
      <xdr:col>85</xdr:col>
      <xdr:colOff>177800</xdr:colOff>
      <xdr:row>38</xdr:row>
      <xdr:rowOff>133274</xdr:rowOff>
    </xdr:to>
    <xdr:sp macro="" textlink="">
      <xdr:nvSpPr>
        <xdr:cNvPr id="535" name="楕円 534"/>
        <xdr:cNvSpPr/>
      </xdr:nvSpPr>
      <xdr:spPr>
        <a:xfrm>
          <a:off x="16268700" y="65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118051</xdr:rowOff>
    </xdr:from>
    <xdr:ext cx="534377" cy="259045"/>
    <xdr:sp macro="" textlink="">
      <xdr:nvSpPr>
        <xdr:cNvPr id="536" name="消防費該当値テキスト"/>
        <xdr:cNvSpPr txBox="1"/>
      </xdr:nvSpPr>
      <xdr:spPr>
        <a:xfrm>
          <a:off x="16370300" y="64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17958</xdr:rowOff>
    </xdr:from>
    <xdr:to>
      <xdr:col>81</xdr:col>
      <xdr:colOff>101600</xdr:colOff>
      <xdr:row>38</xdr:row>
      <xdr:rowOff>119558</xdr:rowOff>
    </xdr:to>
    <xdr:sp macro="" textlink="">
      <xdr:nvSpPr>
        <xdr:cNvPr id="537" name="楕円 536"/>
        <xdr:cNvSpPr/>
      </xdr:nvSpPr>
      <xdr:spPr>
        <a:xfrm>
          <a:off x="15430500" y="65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110685</xdr:rowOff>
    </xdr:from>
    <xdr:ext cx="534377" cy="259045"/>
    <xdr:sp macro="" textlink="">
      <xdr:nvSpPr>
        <xdr:cNvPr id="538" name="テキスト ボックス 537"/>
        <xdr:cNvSpPr txBox="1"/>
      </xdr:nvSpPr>
      <xdr:spPr>
        <a:xfrm>
          <a:off x="15214111" y="66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36550</xdr:rowOff>
    </xdr:from>
    <xdr:to>
      <xdr:col>76</xdr:col>
      <xdr:colOff>165100</xdr:colOff>
      <xdr:row>38</xdr:row>
      <xdr:rowOff>138150</xdr:rowOff>
    </xdr:to>
    <xdr:sp macro="" textlink="">
      <xdr:nvSpPr>
        <xdr:cNvPr id="539" name="楕円 538"/>
        <xdr:cNvSpPr/>
      </xdr:nvSpPr>
      <xdr:spPr>
        <a:xfrm>
          <a:off x="14541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129277</xdr:rowOff>
    </xdr:from>
    <xdr:ext cx="534377" cy="259045"/>
    <xdr:sp macro="" textlink="">
      <xdr:nvSpPr>
        <xdr:cNvPr id="540" name="テキスト ボックス 539"/>
        <xdr:cNvSpPr txBox="1"/>
      </xdr:nvSpPr>
      <xdr:spPr>
        <a:xfrm>
          <a:off x="14325111" y="66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103759</xdr:rowOff>
    </xdr:from>
    <xdr:to>
      <xdr:col>72</xdr:col>
      <xdr:colOff>38100</xdr:colOff>
      <xdr:row>37</xdr:row>
      <xdr:rowOff>33909</xdr:rowOff>
    </xdr:to>
    <xdr:sp macro="" textlink="">
      <xdr:nvSpPr>
        <xdr:cNvPr id="541" name="楕円 540"/>
        <xdr:cNvSpPr/>
      </xdr:nvSpPr>
      <xdr:spPr>
        <a:xfrm>
          <a:off x="13652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25036</xdr:rowOff>
    </xdr:from>
    <xdr:ext cx="534377" cy="259045"/>
    <xdr:sp macro="" textlink="">
      <xdr:nvSpPr>
        <xdr:cNvPr id="542" name="テキスト ボックス 541"/>
        <xdr:cNvSpPr txBox="1"/>
      </xdr:nvSpPr>
      <xdr:spPr>
        <a:xfrm>
          <a:off x="13436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50647</xdr:rowOff>
    </xdr:from>
    <xdr:to>
      <xdr:col>67</xdr:col>
      <xdr:colOff>101600</xdr:colOff>
      <xdr:row>38</xdr:row>
      <xdr:rowOff>152247</xdr:rowOff>
    </xdr:to>
    <xdr:sp macro="" textlink="">
      <xdr:nvSpPr>
        <xdr:cNvPr id="543" name="楕円 542"/>
        <xdr:cNvSpPr/>
      </xdr:nvSpPr>
      <xdr:spPr>
        <a:xfrm>
          <a:off x="12763500" y="65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143374</xdr:rowOff>
    </xdr:from>
    <xdr:ext cx="534377" cy="259045"/>
    <xdr:sp macro="" textlink="">
      <xdr:nvSpPr>
        <xdr:cNvPr id="544" name="テキスト ボックス 543"/>
        <xdr:cNvSpPr txBox="1"/>
      </xdr:nvSpPr>
      <xdr:spPr>
        <a:xfrm>
          <a:off x="12547111" y="66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135586</xdr:rowOff>
    </xdr:from>
    <xdr:to>
      <xdr:col>85</xdr:col>
      <xdr:colOff>127000</xdr:colOff>
      <xdr:row>56</xdr:row>
      <xdr:rowOff>38398</xdr:rowOff>
    </xdr:to>
    <xdr:cxnSp macro="">
      <xdr:nvCxnSpPr>
        <xdr:cNvPr id="576" name="直線コネクタ 575"/>
        <xdr:cNvCxnSpPr/>
      </xdr:nvCxnSpPr>
      <xdr:spPr>
        <a:xfrm>
          <a:off x="15481300" y="9565336"/>
          <a:ext cx="838200" cy="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51619</xdr:rowOff>
    </xdr:from>
    <xdr:ext cx="534377" cy="259045"/>
    <xdr:sp macro="" textlink="">
      <xdr:nvSpPr>
        <xdr:cNvPr id="577" name="教育費平均値テキスト"/>
        <xdr:cNvSpPr txBox="1"/>
      </xdr:nvSpPr>
      <xdr:spPr>
        <a:xfrm>
          <a:off x="16370300" y="965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54726</xdr:rowOff>
    </xdr:from>
    <xdr:to>
      <xdr:col>81</xdr:col>
      <xdr:colOff>50800</xdr:colOff>
      <xdr:row>55</xdr:row>
      <xdr:rowOff>135586</xdr:rowOff>
    </xdr:to>
    <xdr:cxnSp macro="">
      <xdr:nvCxnSpPr>
        <xdr:cNvPr id="579" name="直線コネクタ 578"/>
        <xdr:cNvCxnSpPr/>
      </xdr:nvCxnSpPr>
      <xdr:spPr>
        <a:xfrm>
          <a:off x="14592300" y="9484476"/>
          <a:ext cx="889000" cy="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1" name="テキスト ボックス 580"/>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54726</xdr:rowOff>
    </xdr:from>
    <xdr:to>
      <xdr:col>76</xdr:col>
      <xdr:colOff>114300</xdr:colOff>
      <xdr:row>56</xdr:row>
      <xdr:rowOff>136010</xdr:rowOff>
    </xdr:to>
    <xdr:cxnSp macro="">
      <xdr:nvCxnSpPr>
        <xdr:cNvPr id="582" name="直線コネクタ 581"/>
        <xdr:cNvCxnSpPr/>
      </xdr:nvCxnSpPr>
      <xdr:spPr>
        <a:xfrm flipV="1">
          <a:off x="13703300" y="9484476"/>
          <a:ext cx="889000" cy="25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65956</xdr:rowOff>
    </xdr:from>
    <xdr:ext cx="534377" cy="259045"/>
    <xdr:sp macro="" textlink="">
      <xdr:nvSpPr>
        <xdr:cNvPr id="584" name="テキスト ボックス 583"/>
        <xdr:cNvSpPr txBox="1"/>
      </xdr:nvSpPr>
      <xdr:spPr>
        <a:xfrm>
          <a:off x="14325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136010</xdr:rowOff>
    </xdr:from>
    <xdr:to>
      <xdr:col>71</xdr:col>
      <xdr:colOff>177800</xdr:colOff>
      <xdr:row>57</xdr:row>
      <xdr:rowOff>148779</xdr:rowOff>
    </xdr:to>
    <xdr:cxnSp macro="">
      <xdr:nvCxnSpPr>
        <xdr:cNvPr id="585" name="直線コネクタ 584"/>
        <xdr:cNvCxnSpPr/>
      </xdr:nvCxnSpPr>
      <xdr:spPr>
        <a:xfrm flipV="1">
          <a:off x="12814300" y="9737210"/>
          <a:ext cx="889000" cy="18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76895</xdr:rowOff>
    </xdr:from>
    <xdr:ext cx="534377" cy="259045"/>
    <xdr:sp macro="" textlink="">
      <xdr:nvSpPr>
        <xdr:cNvPr id="587" name="テキスト ボックス 586"/>
        <xdr:cNvSpPr txBox="1"/>
      </xdr:nvSpPr>
      <xdr:spPr>
        <a:xfrm>
          <a:off x="13436111" y="98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88" name="フローチャート: 判断 587"/>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5663</xdr:rowOff>
    </xdr:from>
    <xdr:ext cx="534377" cy="259045"/>
    <xdr:sp macro="" textlink="">
      <xdr:nvSpPr>
        <xdr:cNvPr id="589" name="テキスト ボックス 588"/>
        <xdr:cNvSpPr txBox="1"/>
      </xdr:nvSpPr>
      <xdr:spPr>
        <a:xfrm>
          <a:off x="12547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159048</xdr:rowOff>
    </xdr:from>
    <xdr:to>
      <xdr:col>85</xdr:col>
      <xdr:colOff>177800</xdr:colOff>
      <xdr:row>56</xdr:row>
      <xdr:rowOff>89198</xdr:rowOff>
    </xdr:to>
    <xdr:sp macro="" textlink="">
      <xdr:nvSpPr>
        <xdr:cNvPr id="595" name="楕円 594"/>
        <xdr:cNvSpPr/>
      </xdr:nvSpPr>
      <xdr:spPr>
        <a:xfrm>
          <a:off x="16268700" y="95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10475</xdr:rowOff>
    </xdr:from>
    <xdr:ext cx="534377" cy="259045"/>
    <xdr:sp macro="" textlink="">
      <xdr:nvSpPr>
        <xdr:cNvPr id="596" name="教育費該当値テキスト"/>
        <xdr:cNvSpPr txBox="1"/>
      </xdr:nvSpPr>
      <xdr:spPr>
        <a:xfrm>
          <a:off x="16370300" y="94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84786</xdr:rowOff>
    </xdr:from>
    <xdr:to>
      <xdr:col>81</xdr:col>
      <xdr:colOff>101600</xdr:colOff>
      <xdr:row>56</xdr:row>
      <xdr:rowOff>14936</xdr:rowOff>
    </xdr:to>
    <xdr:sp macro="" textlink="">
      <xdr:nvSpPr>
        <xdr:cNvPr id="597" name="楕円 596"/>
        <xdr:cNvSpPr/>
      </xdr:nvSpPr>
      <xdr:spPr>
        <a:xfrm>
          <a:off x="15430500" y="95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31463</xdr:rowOff>
    </xdr:from>
    <xdr:ext cx="534377" cy="259045"/>
    <xdr:sp macro="" textlink="">
      <xdr:nvSpPr>
        <xdr:cNvPr id="598" name="テキスト ボックス 597"/>
        <xdr:cNvSpPr txBox="1"/>
      </xdr:nvSpPr>
      <xdr:spPr>
        <a:xfrm>
          <a:off x="15214111" y="92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3926</xdr:rowOff>
    </xdr:from>
    <xdr:to>
      <xdr:col>76</xdr:col>
      <xdr:colOff>165100</xdr:colOff>
      <xdr:row>55</xdr:row>
      <xdr:rowOff>105526</xdr:rowOff>
    </xdr:to>
    <xdr:sp macro="" textlink="">
      <xdr:nvSpPr>
        <xdr:cNvPr id="599" name="楕円 598"/>
        <xdr:cNvSpPr/>
      </xdr:nvSpPr>
      <xdr:spPr>
        <a:xfrm>
          <a:off x="14541500" y="94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122053</xdr:rowOff>
    </xdr:from>
    <xdr:ext cx="534377" cy="259045"/>
    <xdr:sp macro="" textlink="">
      <xdr:nvSpPr>
        <xdr:cNvPr id="600" name="テキスト ボックス 599"/>
        <xdr:cNvSpPr txBox="1"/>
      </xdr:nvSpPr>
      <xdr:spPr>
        <a:xfrm>
          <a:off x="14325111" y="920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85210</xdr:rowOff>
    </xdr:from>
    <xdr:to>
      <xdr:col>72</xdr:col>
      <xdr:colOff>38100</xdr:colOff>
      <xdr:row>57</xdr:row>
      <xdr:rowOff>15360</xdr:rowOff>
    </xdr:to>
    <xdr:sp macro="" textlink="">
      <xdr:nvSpPr>
        <xdr:cNvPr id="601" name="楕円 600"/>
        <xdr:cNvSpPr/>
      </xdr:nvSpPr>
      <xdr:spPr>
        <a:xfrm>
          <a:off x="13652500" y="96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31887</xdr:rowOff>
    </xdr:from>
    <xdr:ext cx="534377" cy="259045"/>
    <xdr:sp macro="" textlink="">
      <xdr:nvSpPr>
        <xdr:cNvPr id="602" name="テキスト ボックス 601"/>
        <xdr:cNvSpPr txBox="1"/>
      </xdr:nvSpPr>
      <xdr:spPr>
        <a:xfrm>
          <a:off x="13436111" y="94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97979</xdr:rowOff>
    </xdr:from>
    <xdr:to>
      <xdr:col>67</xdr:col>
      <xdr:colOff>101600</xdr:colOff>
      <xdr:row>58</xdr:row>
      <xdr:rowOff>28129</xdr:rowOff>
    </xdr:to>
    <xdr:sp macro="" textlink="">
      <xdr:nvSpPr>
        <xdr:cNvPr id="603" name="楕円 602"/>
        <xdr:cNvSpPr/>
      </xdr:nvSpPr>
      <xdr:spPr>
        <a:xfrm>
          <a:off x="12763500" y="98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19256</xdr:rowOff>
    </xdr:from>
    <xdr:ext cx="534377" cy="259045"/>
    <xdr:sp macro="" textlink="">
      <xdr:nvSpPr>
        <xdr:cNvPr id="604" name="テキスト ボックス 603"/>
        <xdr:cNvSpPr txBox="1"/>
      </xdr:nvSpPr>
      <xdr:spPr>
        <a:xfrm>
          <a:off x="12547111" y="996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94780</xdr:rowOff>
    </xdr:from>
    <xdr:to>
      <xdr:col>85</xdr:col>
      <xdr:colOff>127000</xdr:colOff>
      <xdr:row>79</xdr:row>
      <xdr:rowOff>95842</xdr:rowOff>
    </xdr:to>
    <xdr:cxnSp macro="">
      <xdr:nvCxnSpPr>
        <xdr:cNvPr id="635" name="直線コネクタ 634"/>
        <xdr:cNvCxnSpPr/>
      </xdr:nvCxnSpPr>
      <xdr:spPr>
        <a:xfrm flipV="1">
          <a:off x="15481300" y="13639330"/>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84737</xdr:rowOff>
    </xdr:from>
    <xdr:to>
      <xdr:col>81</xdr:col>
      <xdr:colOff>50800</xdr:colOff>
      <xdr:row>79</xdr:row>
      <xdr:rowOff>95842</xdr:rowOff>
    </xdr:to>
    <xdr:cxnSp macro="">
      <xdr:nvCxnSpPr>
        <xdr:cNvPr id="638" name="直線コネクタ 637"/>
        <xdr:cNvCxnSpPr/>
      </xdr:nvCxnSpPr>
      <xdr:spPr>
        <a:xfrm>
          <a:off x="14592300" y="13629287"/>
          <a:ext cx="889000" cy="1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84737</xdr:rowOff>
    </xdr:from>
    <xdr:to>
      <xdr:col>76</xdr:col>
      <xdr:colOff>114300</xdr:colOff>
      <xdr:row>79</xdr:row>
      <xdr:rowOff>95465</xdr:rowOff>
    </xdr:to>
    <xdr:cxnSp macro="">
      <xdr:nvCxnSpPr>
        <xdr:cNvPr id="641" name="直線コネクタ 640"/>
        <xdr:cNvCxnSpPr/>
      </xdr:nvCxnSpPr>
      <xdr:spPr>
        <a:xfrm flipV="1">
          <a:off x="13703300" y="13629287"/>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93638</xdr:rowOff>
    </xdr:from>
    <xdr:to>
      <xdr:col>71</xdr:col>
      <xdr:colOff>177800</xdr:colOff>
      <xdr:row>79</xdr:row>
      <xdr:rowOff>95465</xdr:rowOff>
    </xdr:to>
    <xdr:cxnSp macro="">
      <xdr:nvCxnSpPr>
        <xdr:cNvPr id="644" name="直線コネクタ 643"/>
        <xdr:cNvCxnSpPr/>
      </xdr:nvCxnSpPr>
      <xdr:spPr>
        <a:xfrm>
          <a:off x="12814300" y="13638188"/>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8" name="テキスト ボックス 647"/>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43980</xdr:rowOff>
    </xdr:from>
    <xdr:to>
      <xdr:col>85</xdr:col>
      <xdr:colOff>177800</xdr:colOff>
      <xdr:row>79</xdr:row>
      <xdr:rowOff>145580</xdr:rowOff>
    </xdr:to>
    <xdr:sp macro="" textlink="">
      <xdr:nvSpPr>
        <xdr:cNvPr id="654" name="楕円 653"/>
        <xdr:cNvSpPr/>
      </xdr:nvSpPr>
      <xdr:spPr>
        <a:xfrm>
          <a:off x="16268700" y="135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378565" cy="259045"/>
    <xdr:sp macro="" textlink="">
      <xdr:nvSpPr>
        <xdr:cNvPr id="655" name="災害復旧費該当値テキスト"/>
        <xdr:cNvSpPr txBox="1"/>
      </xdr:nvSpPr>
      <xdr:spPr>
        <a:xfrm>
          <a:off x="16370300" y="1354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45042</xdr:rowOff>
    </xdr:from>
    <xdr:to>
      <xdr:col>81</xdr:col>
      <xdr:colOff>101600</xdr:colOff>
      <xdr:row>79</xdr:row>
      <xdr:rowOff>146642</xdr:rowOff>
    </xdr:to>
    <xdr:sp macro="" textlink="">
      <xdr:nvSpPr>
        <xdr:cNvPr id="656" name="楕円 655"/>
        <xdr:cNvSpPr/>
      </xdr:nvSpPr>
      <xdr:spPr>
        <a:xfrm>
          <a:off x="15430500" y="135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137769</xdr:rowOff>
    </xdr:from>
    <xdr:ext cx="378565" cy="259045"/>
    <xdr:sp macro="" textlink="">
      <xdr:nvSpPr>
        <xdr:cNvPr id="657" name="テキスト ボックス 656"/>
        <xdr:cNvSpPr txBox="1"/>
      </xdr:nvSpPr>
      <xdr:spPr>
        <a:xfrm>
          <a:off x="15292017" y="13682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33937</xdr:rowOff>
    </xdr:from>
    <xdr:to>
      <xdr:col>76</xdr:col>
      <xdr:colOff>165100</xdr:colOff>
      <xdr:row>79</xdr:row>
      <xdr:rowOff>135537</xdr:rowOff>
    </xdr:to>
    <xdr:sp macro="" textlink="">
      <xdr:nvSpPr>
        <xdr:cNvPr id="658" name="楕円 657"/>
        <xdr:cNvSpPr/>
      </xdr:nvSpPr>
      <xdr:spPr>
        <a:xfrm>
          <a:off x="14541500" y="135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126664</xdr:rowOff>
    </xdr:from>
    <xdr:ext cx="378565" cy="259045"/>
    <xdr:sp macro="" textlink="">
      <xdr:nvSpPr>
        <xdr:cNvPr id="659" name="テキスト ボックス 658"/>
        <xdr:cNvSpPr txBox="1"/>
      </xdr:nvSpPr>
      <xdr:spPr>
        <a:xfrm>
          <a:off x="14403017" y="13671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44665</xdr:rowOff>
    </xdr:from>
    <xdr:to>
      <xdr:col>72</xdr:col>
      <xdr:colOff>38100</xdr:colOff>
      <xdr:row>79</xdr:row>
      <xdr:rowOff>146265</xdr:rowOff>
    </xdr:to>
    <xdr:sp macro="" textlink="">
      <xdr:nvSpPr>
        <xdr:cNvPr id="660" name="楕円 659"/>
        <xdr:cNvSpPr/>
      </xdr:nvSpPr>
      <xdr:spPr>
        <a:xfrm>
          <a:off x="13652500" y="135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137392</xdr:rowOff>
    </xdr:from>
    <xdr:ext cx="378565" cy="259045"/>
    <xdr:sp macro="" textlink="">
      <xdr:nvSpPr>
        <xdr:cNvPr id="661" name="テキスト ボックス 660"/>
        <xdr:cNvSpPr txBox="1"/>
      </xdr:nvSpPr>
      <xdr:spPr>
        <a:xfrm>
          <a:off x="13514017" y="1368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42838</xdr:rowOff>
    </xdr:from>
    <xdr:to>
      <xdr:col>67</xdr:col>
      <xdr:colOff>101600</xdr:colOff>
      <xdr:row>79</xdr:row>
      <xdr:rowOff>144438</xdr:rowOff>
    </xdr:to>
    <xdr:sp macro="" textlink="">
      <xdr:nvSpPr>
        <xdr:cNvPr id="662" name="楕円 661"/>
        <xdr:cNvSpPr/>
      </xdr:nvSpPr>
      <xdr:spPr>
        <a:xfrm>
          <a:off x="12763500" y="135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135565</xdr:rowOff>
    </xdr:from>
    <xdr:ext cx="378565" cy="259045"/>
    <xdr:sp macro="" textlink="">
      <xdr:nvSpPr>
        <xdr:cNvPr id="663" name="テキスト ボックス 662"/>
        <xdr:cNvSpPr txBox="1"/>
      </xdr:nvSpPr>
      <xdr:spPr>
        <a:xfrm>
          <a:off x="12625017" y="13680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43276</xdr:rowOff>
    </xdr:from>
    <xdr:to>
      <xdr:col>85</xdr:col>
      <xdr:colOff>127000</xdr:colOff>
      <xdr:row>94</xdr:row>
      <xdr:rowOff>70045</xdr:rowOff>
    </xdr:to>
    <xdr:cxnSp macro="">
      <xdr:nvCxnSpPr>
        <xdr:cNvPr id="690" name="直線コネクタ 689"/>
        <xdr:cNvCxnSpPr/>
      </xdr:nvCxnSpPr>
      <xdr:spPr>
        <a:xfrm>
          <a:off x="15481300" y="16159576"/>
          <a:ext cx="8382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43276</xdr:rowOff>
    </xdr:from>
    <xdr:to>
      <xdr:col>81</xdr:col>
      <xdr:colOff>50800</xdr:colOff>
      <xdr:row>94</xdr:row>
      <xdr:rowOff>111993</xdr:rowOff>
    </xdr:to>
    <xdr:cxnSp macro="">
      <xdr:nvCxnSpPr>
        <xdr:cNvPr id="693" name="直線コネクタ 692"/>
        <xdr:cNvCxnSpPr/>
      </xdr:nvCxnSpPr>
      <xdr:spPr>
        <a:xfrm flipV="1">
          <a:off x="14592300" y="16159576"/>
          <a:ext cx="889000" cy="6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111993</xdr:rowOff>
    </xdr:from>
    <xdr:to>
      <xdr:col>76</xdr:col>
      <xdr:colOff>114300</xdr:colOff>
      <xdr:row>94</xdr:row>
      <xdr:rowOff>121000</xdr:rowOff>
    </xdr:to>
    <xdr:cxnSp macro="">
      <xdr:nvCxnSpPr>
        <xdr:cNvPr id="696" name="直線コネクタ 695"/>
        <xdr:cNvCxnSpPr/>
      </xdr:nvCxnSpPr>
      <xdr:spPr>
        <a:xfrm flipV="1">
          <a:off x="13703300" y="1622829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95238</xdr:rowOff>
    </xdr:from>
    <xdr:to>
      <xdr:col>71</xdr:col>
      <xdr:colOff>177800</xdr:colOff>
      <xdr:row>94</xdr:row>
      <xdr:rowOff>121000</xdr:rowOff>
    </xdr:to>
    <xdr:cxnSp macro="">
      <xdr:nvCxnSpPr>
        <xdr:cNvPr id="699" name="直線コネクタ 698"/>
        <xdr:cNvCxnSpPr/>
      </xdr:nvCxnSpPr>
      <xdr:spPr>
        <a:xfrm>
          <a:off x="12814300" y="16211538"/>
          <a:ext cx="889000" cy="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1" name="テキスト ボックス 700"/>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2" name="フローチャート: 判断 701"/>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3" name="テキスト ボックス 702"/>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19245</xdr:rowOff>
    </xdr:from>
    <xdr:to>
      <xdr:col>85</xdr:col>
      <xdr:colOff>177800</xdr:colOff>
      <xdr:row>94</xdr:row>
      <xdr:rowOff>120845</xdr:rowOff>
    </xdr:to>
    <xdr:sp macro="" textlink="">
      <xdr:nvSpPr>
        <xdr:cNvPr id="709" name="楕円 708"/>
        <xdr:cNvSpPr/>
      </xdr:nvSpPr>
      <xdr:spPr>
        <a:xfrm>
          <a:off x="16268700" y="161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169122</xdr:rowOff>
    </xdr:from>
    <xdr:ext cx="534377" cy="259045"/>
    <xdr:sp macro="" textlink="">
      <xdr:nvSpPr>
        <xdr:cNvPr id="710" name="公債費該当値テキスト"/>
        <xdr:cNvSpPr txBox="1"/>
      </xdr:nvSpPr>
      <xdr:spPr>
        <a:xfrm>
          <a:off x="16370300" y="1611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163926</xdr:rowOff>
    </xdr:from>
    <xdr:to>
      <xdr:col>81</xdr:col>
      <xdr:colOff>101600</xdr:colOff>
      <xdr:row>94</xdr:row>
      <xdr:rowOff>94076</xdr:rowOff>
    </xdr:to>
    <xdr:sp macro="" textlink="">
      <xdr:nvSpPr>
        <xdr:cNvPr id="711" name="楕円 710"/>
        <xdr:cNvSpPr/>
      </xdr:nvSpPr>
      <xdr:spPr>
        <a:xfrm>
          <a:off x="15430500" y="161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85203</xdr:rowOff>
    </xdr:from>
    <xdr:ext cx="534377" cy="259045"/>
    <xdr:sp macro="" textlink="">
      <xdr:nvSpPr>
        <xdr:cNvPr id="712" name="テキスト ボックス 711"/>
        <xdr:cNvSpPr txBox="1"/>
      </xdr:nvSpPr>
      <xdr:spPr>
        <a:xfrm>
          <a:off x="15214111" y="162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61193</xdr:rowOff>
    </xdr:from>
    <xdr:to>
      <xdr:col>76</xdr:col>
      <xdr:colOff>165100</xdr:colOff>
      <xdr:row>94</xdr:row>
      <xdr:rowOff>162793</xdr:rowOff>
    </xdr:to>
    <xdr:sp macro="" textlink="">
      <xdr:nvSpPr>
        <xdr:cNvPr id="713" name="楕円 712"/>
        <xdr:cNvSpPr/>
      </xdr:nvSpPr>
      <xdr:spPr>
        <a:xfrm>
          <a:off x="14541500" y="161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153920</xdr:rowOff>
    </xdr:from>
    <xdr:ext cx="534377" cy="259045"/>
    <xdr:sp macro="" textlink="">
      <xdr:nvSpPr>
        <xdr:cNvPr id="714" name="テキスト ボックス 713"/>
        <xdr:cNvSpPr txBox="1"/>
      </xdr:nvSpPr>
      <xdr:spPr>
        <a:xfrm>
          <a:off x="14325111" y="162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70200</xdr:rowOff>
    </xdr:from>
    <xdr:to>
      <xdr:col>72</xdr:col>
      <xdr:colOff>38100</xdr:colOff>
      <xdr:row>95</xdr:row>
      <xdr:rowOff>350</xdr:rowOff>
    </xdr:to>
    <xdr:sp macro="" textlink="">
      <xdr:nvSpPr>
        <xdr:cNvPr id="715" name="楕円 714"/>
        <xdr:cNvSpPr/>
      </xdr:nvSpPr>
      <xdr:spPr>
        <a:xfrm>
          <a:off x="13652500" y="161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162927</xdr:rowOff>
    </xdr:from>
    <xdr:ext cx="534377" cy="259045"/>
    <xdr:sp macro="" textlink="">
      <xdr:nvSpPr>
        <xdr:cNvPr id="716" name="テキスト ボックス 715"/>
        <xdr:cNvSpPr txBox="1"/>
      </xdr:nvSpPr>
      <xdr:spPr>
        <a:xfrm>
          <a:off x="13436111" y="162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44438</xdr:rowOff>
    </xdr:from>
    <xdr:to>
      <xdr:col>67</xdr:col>
      <xdr:colOff>101600</xdr:colOff>
      <xdr:row>94</xdr:row>
      <xdr:rowOff>146038</xdr:rowOff>
    </xdr:to>
    <xdr:sp macro="" textlink="">
      <xdr:nvSpPr>
        <xdr:cNvPr id="717" name="楕円 716"/>
        <xdr:cNvSpPr/>
      </xdr:nvSpPr>
      <xdr:spPr>
        <a:xfrm>
          <a:off x="12763500" y="161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137165</xdr:rowOff>
    </xdr:from>
    <xdr:ext cx="534377" cy="259045"/>
    <xdr:sp macro="" textlink="">
      <xdr:nvSpPr>
        <xdr:cNvPr id="718" name="テキスト ボックス 717"/>
        <xdr:cNvSpPr txBox="1"/>
      </xdr:nvSpPr>
      <xdr:spPr>
        <a:xfrm>
          <a:off x="12547111" y="162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7" name="フローチャート: 判断 756"/>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8" name="テキスト ボックス 757"/>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総務費は、庁舎建設基金積立金や減債基金積立金の増などにより住民一人あたりのコストは前年度に比べ、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3,499</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円増加しているが、類似団体平均と比べた場合は、</a:t>
          </a:r>
          <a:r>
            <a:rPr kumimoji="1" lang="en-US" altLang="ja-JP" sz="1300">
              <a:latin typeface="ＭＳ Ｐゴシック" panose="020B0600070205080204" pitchFamily="50" charset="-128"/>
              <a:ea typeface="ＭＳ Ｐゴシック" panose="020B0600070205080204" pitchFamily="50" charset="-128"/>
            </a:rPr>
            <a:t>1,676</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民生費は、扶助費支給事業の減があるものの、子どものための教育・保育給付事業業の増などにより住民一人あたりのコストは前年度に比べ、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1,572</a:t>
          </a:r>
          <a:r>
            <a:rPr kumimoji="1" lang="ja-JP" altLang="en-US" sz="1300">
              <a:latin typeface="ＭＳ Ｐゴシック" panose="020B0600070205080204" pitchFamily="50" charset="-128"/>
              <a:ea typeface="ＭＳ Ｐゴシック" panose="020B0600070205080204" pitchFamily="50" charset="-128"/>
            </a:rPr>
            <a:t>円増加し、類似団体平均と比べ、、</a:t>
          </a:r>
          <a:r>
            <a:rPr kumimoji="1" lang="en-US" altLang="ja-JP" sz="1300">
              <a:latin typeface="ＭＳ Ｐゴシック" panose="020B0600070205080204" pitchFamily="50" charset="-128"/>
              <a:ea typeface="ＭＳ Ｐゴシック" panose="020B0600070205080204" pitchFamily="50" charset="-128"/>
            </a:rPr>
            <a:t>6,769</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教育費は、中関小学校改築事業の増があるものの、人工芝多目的グラウンド整備事業が完了したことにより、住民一人あたりのコストは前年度に比べ、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2,274</a:t>
          </a:r>
          <a:r>
            <a:rPr kumimoji="1" lang="ja-JP" altLang="en-US" sz="1300">
              <a:latin typeface="ＭＳ Ｐゴシック" panose="020B0600070205080204" pitchFamily="50" charset="-128"/>
              <a:ea typeface="ＭＳ Ｐゴシック" panose="020B0600070205080204" pitchFamily="50" charset="-128"/>
            </a:rPr>
            <a:t>円減少しているが、類似団体平均と比べた場合は、</a:t>
          </a:r>
          <a:r>
            <a:rPr kumimoji="1" lang="en-US" altLang="ja-JP" sz="1300">
              <a:latin typeface="ＭＳ Ｐゴシック" panose="020B0600070205080204" pitchFamily="50" charset="-128"/>
              <a:ea typeface="ＭＳ Ｐゴシック" panose="020B0600070205080204" pitchFamily="50" charset="-128"/>
            </a:rPr>
            <a:t>2,621</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公債費は、火葬場建設や臨時地方道整備における元金償還の終了により減などにより住民一人あたりのコストは前年度に比べ、</a:t>
          </a:r>
          <a:r>
            <a:rPr kumimoji="1" lang="en-US" altLang="ja-JP" sz="1300">
              <a:latin typeface="ＭＳ Ｐゴシック" panose="020B0600070205080204" pitchFamily="50" charset="-128"/>
              <a:ea typeface="ＭＳ Ｐゴシック" panose="020B0600070205080204" pitchFamily="50" charset="-128"/>
            </a:rPr>
            <a:t>1,171</a:t>
          </a:r>
          <a:r>
            <a:rPr kumimoji="1" lang="ja-JP" altLang="en-US" sz="1300">
              <a:latin typeface="ＭＳ Ｐゴシック" panose="020B0600070205080204" pitchFamily="50" charset="-128"/>
              <a:ea typeface="ＭＳ Ｐゴシック" panose="020B0600070205080204" pitchFamily="50" charset="-128"/>
            </a:rPr>
            <a:t>円減少し、類似団体平均と比べ、</a:t>
          </a:r>
          <a:r>
            <a:rPr kumimoji="1" lang="en-US" altLang="ja-JP" sz="1300">
              <a:latin typeface="ＭＳ Ｐゴシック" panose="020B0600070205080204" pitchFamily="50" charset="-128"/>
              <a:ea typeface="ＭＳ Ｐゴシック" panose="020B0600070205080204" pitchFamily="50" charset="-128"/>
            </a:rPr>
            <a:t>1,736</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　事業についてゼロベースでの見直しを行い、歳入に応じた歳出構造へ転換を図り、将来にわたり構持続可能な行財政基盤の構築を推進していく。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標準財政規模が増加したものの、地方交付税・臨時財政対策債の増加や元金償還の終了による公債費の減少などにより、実質単年度収支の赤字も縮小したため、標準財政規模に対する実質単年度収支の比率は前年度に比べ</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％改善した。</a:t>
          </a:r>
        </a:p>
        <a:p>
          <a:r>
            <a:rPr kumimoji="1" lang="ja-JP" altLang="en-US" sz="1400">
              <a:latin typeface="ＭＳ ゴシック" pitchFamily="49" charset="-128"/>
              <a:ea typeface="ＭＳ ゴシック" pitchFamily="49" charset="-128"/>
            </a:rPr>
            <a:t>　今後も経常経費を含め事業の見直し等を行い、実質単年度収支の改善に努める。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国民健康保険事業特別会計については、基金積立金の増などにより黒字幅が縮小し、前年度に比べ、</a:t>
          </a:r>
          <a:r>
            <a:rPr kumimoji="1" lang="en-US" altLang="ja-JP" sz="1400">
              <a:latin typeface="ＭＳ ゴシック" pitchFamily="49" charset="-128"/>
              <a:ea typeface="ＭＳ ゴシック" pitchFamily="49" charset="-128"/>
            </a:rPr>
            <a:t>3.63</a:t>
          </a:r>
          <a:r>
            <a:rPr kumimoji="1" lang="ja-JP" altLang="en-US" sz="1400">
              <a:latin typeface="ＭＳ ゴシック" pitchFamily="49" charset="-128"/>
              <a:ea typeface="ＭＳ ゴシック" pitchFamily="49" charset="-128"/>
            </a:rPr>
            <a:t>％低下した。</a:t>
          </a:r>
        </a:p>
        <a:p>
          <a:r>
            <a:rPr kumimoji="1" lang="ja-JP" altLang="en-US" sz="1400">
              <a:latin typeface="ＭＳ ゴシック" pitchFamily="49" charset="-128"/>
              <a:ea typeface="ＭＳ ゴシック" pitchFamily="49" charset="-128"/>
            </a:rPr>
            <a:t>　本市全体の収支は</a:t>
          </a:r>
          <a:r>
            <a:rPr kumimoji="1" lang="en-US" altLang="ja-JP" sz="1400">
              <a:latin typeface="ＭＳ ゴシック" pitchFamily="49" charset="-128"/>
              <a:ea typeface="ＭＳ ゴシック" pitchFamily="49" charset="-128"/>
            </a:rPr>
            <a:t>27.98</a:t>
          </a:r>
          <a:r>
            <a:rPr kumimoji="1" lang="ja-JP" altLang="en-US" sz="1400">
              <a:latin typeface="ＭＳ ゴシック" pitchFamily="49" charset="-128"/>
              <a:ea typeface="ＭＳ ゴシック" pitchFamily="49" charset="-128"/>
            </a:rPr>
            <a:t>％の黒字で、早期健全化基準である</a:t>
          </a:r>
          <a:r>
            <a:rPr kumimoji="1" lang="en-US" altLang="ja-JP" sz="1400">
              <a:latin typeface="ＭＳ ゴシック" pitchFamily="49" charset="-128"/>
              <a:ea typeface="ＭＳ ゴシック" pitchFamily="49" charset="-128"/>
            </a:rPr>
            <a:t>17.20</a:t>
          </a:r>
          <a:r>
            <a:rPr kumimoji="1" lang="ja-JP" altLang="en-US" sz="1400">
              <a:latin typeface="ＭＳ ゴシック" pitchFamily="49" charset="-128"/>
              <a:ea typeface="ＭＳ ゴシック" pitchFamily="49" charset="-128"/>
            </a:rPr>
            <a:t>％の赤字を大きく上回っており、健全な状態といえる。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450;&#24220;&#24066;_&#12304;&#36001;&#25919;&#29366;&#27841;&#36039;&#26009;&#38598;&#12305;_352063_&#38450;&#2422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42.5</v>
          </cell>
          <cell r="CN53">
            <v>60.2</v>
          </cell>
          <cell r="CV53">
            <v>61.4</v>
          </cell>
        </row>
        <row r="55">
          <cell r="AN55" t="str">
            <v>類似団体内平均値</v>
          </cell>
          <cell r="CF55">
            <v>6.5</v>
          </cell>
          <cell r="CN55">
            <v>5.8</v>
          </cell>
          <cell r="CV55">
            <v>2.7</v>
          </cell>
        </row>
        <row r="57">
          <cell r="CF57">
            <v>57.2</v>
          </cell>
          <cell r="CN57">
            <v>58.6</v>
          </cell>
          <cell r="CV57">
            <v>60.2</v>
          </cell>
        </row>
        <row r="72">
          <cell r="BP72" t="str">
            <v>H26</v>
          </cell>
          <cell r="BX72" t="str">
            <v>H27</v>
          </cell>
          <cell r="CF72" t="str">
            <v>H28</v>
          </cell>
          <cell r="CN72" t="str">
            <v>H29</v>
          </cell>
          <cell r="CV72" t="str">
            <v>H30</v>
          </cell>
        </row>
        <row r="73">
          <cell r="AN73" t="str">
            <v>当該団体値</v>
          </cell>
        </row>
        <row r="75">
          <cell r="BP75">
            <v>3.6</v>
          </cell>
          <cell r="BX75">
            <v>3.3</v>
          </cell>
          <cell r="CF75">
            <v>2.7</v>
          </cell>
          <cell r="CN75">
            <v>3</v>
          </cell>
          <cell r="CV75">
            <v>3</v>
          </cell>
        </row>
        <row r="77">
          <cell r="AN77" t="str">
            <v>類似団体内平均値</v>
          </cell>
          <cell r="BP77">
            <v>33.799999999999997</v>
          </cell>
          <cell r="BX77">
            <v>15.8</v>
          </cell>
          <cell r="CF77">
            <v>6.5</v>
          </cell>
          <cell r="CN77">
            <v>5.8</v>
          </cell>
          <cell r="CV77">
            <v>2.7</v>
          </cell>
        </row>
        <row r="79">
          <cell r="BP79">
            <v>7.1</v>
          </cell>
          <cell r="BX79">
            <v>6.2</v>
          </cell>
          <cell r="CF79">
            <v>5.9</v>
          </cell>
          <cell r="CN79">
            <v>5.3</v>
          </cell>
          <cell r="CV79">
            <v>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42585169</v>
      </c>
      <c r="BO4" s="392"/>
      <c r="BP4" s="392"/>
      <c r="BQ4" s="392"/>
      <c r="BR4" s="392"/>
      <c r="BS4" s="392"/>
      <c r="BT4" s="392"/>
      <c r="BU4" s="393"/>
      <c r="BV4" s="391">
        <v>42886058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4.5</v>
      </c>
      <c r="CU4" s="398"/>
      <c r="CV4" s="398"/>
      <c r="CW4" s="398"/>
      <c r="CX4" s="398"/>
      <c r="CY4" s="398"/>
      <c r="CZ4" s="398"/>
      <c r="DA4" s="399"/>
      <c r="DB4" s="397">
        <v>5.2</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41064199</v>
      </c>
      <c r="BO5" s="429"/>
      <c r="BP5" s="429"/>
      <c r="BQ5" s="429"/>
      <c r="BR5" s="429"/>
      <c r="BS5" s="429"/>
      <c r="BT5" s="429"/>
      <c r="BU5" s="430"/>
      <c r="BV5" s="428">
        <v>41264034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96.9</v>
      </c>
      <c r="CU5" s="426"/>
      <c r="CV5" s="426"/>
      <c r="CW5" s="426"/>
      <c r="CX5" s="426"/>
      <c r="CY5" s="426"/>
      <c r="CZ5" s="426"/>
      <c r="DA5" s="427"/>
      <c r="DB5" s="425">
        <v>99.2</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1520970</v>
      </c>
      <c r="BO6" s="429"/>
      <c r="BP6" s="429"/>
      <c r="BQ6" s="429"/>
      <c r="BR6" s="429"/>
      <c r="BS6" s="429"/>
      <c r="BT6" s="429"/>
      <c r="BU6" s="430"/>
      <c r="BV6" s="428">
        <v>1622024</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105.2</v>
      </c>
      <c r="CU6" s="466"/>
      <c r="CV6" s="466"/>
      <c r="CW6" s="466"/>
      <c r="CX6" s="466"/>
      <c r="CY6" s="466"/>
      <c r="CZ6" s="466"/>
      <c r="DA6" s="467"/>
      <c r="DB6" s="465">
        <v>106.4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473789</v>
      </c>
      <c r="BO7" s="429"/>
      <c r="BP7" s="429"/>
      <c r="BQ7" s="429"/>
      <c r="BR7" s="429"/>
      <c r="BS7" s="429"/>
      <c r="BT7" s="429"/>
      <c r="BU7" s="430"/>
      <c r="BV7" s="428">
        <v>410851</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23302550</v>
      </c>
      <c r="CU7" s="429"/>
      <c r="CV7" s="429"/>
      <c r="CW7" s="429"/>
      <c r="CX7" s="429"/>
      <c r="CY7" s="429"/>
      <c r="CZ7" s="429"/>
      <c r="DA7" s="430"/>
      <c r="DB7" s="428">
        <v>23293826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102</v>
      </c>
      <c r="AV8" s="461"/>
      <c r="AW8" s="461"/>
      <c r="AX8" s="461"/>
      <c r="AY8" s="462" t="s">
        <v>109</v>
      </c>
      <c r="AZ8" s="463"/>
      <c r="BA8" s="463"/>
      <c r="BB8" s="463"/>
      <c r="BC8" s="463"/>
      <c r="BD8" s="463"/>
      <c r="BE8" s="463"/>
      <c r="BF8" s="463"/>
      <c r="BG8" s="463"/>
      <c r="BH8" s="463"/>
      <c r="BI8" s="463"/>
      <c r="BJ8" s="463"/>
      <c r="BK8" s="463"/>
      <c r="BL8" s="463"/>
      <c r="BM8" s="464"/>
      <c r="BN8" s="428">
        <v>1047181</v>
      </c>
      <c r="BO8" s="429"/>
      <c r="BP8" s="429"/>
      <c r="BQ8" s="429"/>
      <c r="BR8" s="429"/>
      <c r="BS8" s="429"/>
      <c r="BT8" s="429"/>
      <c r="BU8" s="430"/>
      <c r="BV8" s="428">
        <v>1211173</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0.82</v>
      </c>
      <c r="CU8" s="469"/>
      <c r="CV8" s="469"/>
      <c r="CW8" s="469"/>
      <c r="CX8" s="469"/>
      <c r="CY8" s="469"/>
      <c r="CZ8" s="469"/>
      <c r="DA8" s="470"/>
      <c r="DB8" s="468">
        <v>0.82</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115942</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-163992</v>
      </c>
      <c r="BO9" s="429"/>
      <c r="BP9" s="429"/>
      <c r="BQ9" s="429"/>
      <c r="BR9" s="429"/>
      <c r="BS9" s="429"/>
      <c r="BT9" s="429"/>
      <c r="BU9" s="430"/>
      <c r="BV9" s="428">
        <v>11521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13.2</v>
      </c>
      <c r="CU9" s="426"/>
      <c r="CV9" s="426"/>
      <c r="CW9" s="426"/>
      <c r="CX9" s="426"/>
      <c r="CY9" s="426"/>
      <c r="CZ9" s="426"/>
      <c r="DA9" s="427"/>
      <c r="DB9" s="425">
        <v>13.6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116611</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102</v>
      </c>
      <c r="AV10" s="461"/>
      <c r="AW10" s="461"/>
      <c r="AX10" s="461"/>
      <c r="AY10" s="462" t="s">
        <v>120</v>
      </c>
      <c r="AZ10" s="463"/>
      <c r="BA10" s="463"/>
      <c r="BB10" s="463"/>
      <c r="BC10" s="463"/>
      <c r="BD10" s="463"/>
      <c r="BE10" s="463"/>
      <c r="BF10" s="463"/>
      <c r="BG10" s="463"/>
      <c r="BH10" s="463"/>
      <c r="BI10" s="463"/>
      <c r="BJ10" s="463"/>
      <c r="BK10" s="463"/>
      <c r="BL10" s="463"/>
      <c r="BM10" s="464"/>
      <c r="BN10" s="428">
        <v>633626</v>
      </c>
      <c r="BO10" s="429"/>
      <c r="BP10" s="429"/>
      <c r="BQ10" s="429"/>
      <c r="BR10" s="429"/>
      <c r="BS10" s="429"/>
      <c r="BT10" s="429"/>
      <c r="BU10" s="430"/>
      <c r="BV10" s="428">
        <v>650379</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116435</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1160000</v>
      </c>
      <c r="BO12" s="429"/>
      <c r="BP12" s="429"/>
      <c r="BQ12" s="429"/>
      <c r="BR12" s="429"/>
      <c r="BS12" s="429"/>
      <c r="BT12" s="429"/>
      <c r="BU12" s="430"/>
      <c r="BV12" s="428">
        <v>1800000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115073</v>
      </c>
      <c r="S13" s="510"/>
      <c r="T13" s="510"/>
      <c r="U13" s="510"/>
      <c r="V13" s="511"/>
      <c r="W13" s="444" t="s">
        <v>140</v>
      </c>
      <c r="X13" s="445"/>
      <c r="Y13" s="445"/>
      <c r="Z13" s="445"/>
      <c r="AA13" s="445"/>
      <c r="AB13" s="435"/>
      <c r="AC13" s="479">
        <v>1374</v>
      </c>
      <c r="AD13" s="480"/>
      <c r="AE13" s="480"/>
      <c r="AF13" s="480"/>
      <c r="AG13" s="519"/>
      <c r="AH13" s="479">
        <v>1644</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-690366</v>
      </c>
      <c r="BO13" s="429"/>
      <c r="BP13" s="429"/>
      <c r="BQ13" s="429"/>
      <c r="BR13" s="429"/>
      <c r="BS13" s="429"/>
      <c r="BT13" s="429"/>
      <c r="BU13" s="430"/>
      <c r="BV13" s="428">
        <v>-1138100</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3</v>
      </c>
      <c r="CU13" s="426"/>
      <c r="CV13" s="426"/>
      <c r="CW13" s="426"/>
      <c r="CX13" s="426"/>
      <c r="CY13" s="426"/>
      <c r="CZ13" s="426"/>
      <c r="DA13" s="427"/>
      <c r="DB13" s="425">
        <v>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116665</v>
      </c>
      <c r="S14" s="510"/>
      <c r="T14" s="510"/>
      <c r="U14" s="510"/>
      <c r="V14" s="511"/>
      <c r="W14" s="418"/>
      <c r="X14" s="419"/>
      <c r="Y14" s="419"/>
      <c r="Z14" s="419"/>
      <c r="AA14" s="419"/>
      <c r="AB14" s="408"/>
      <c r="AC14" s="512">
        <v>2.5</v>
      </c>
      <c r="AD14" s="513"/>
      <c r="AE14" s="513"/>
      <c r="AF14" s="513"/>
      <c r="AG14" s="514"/>
      <c r="AH14" s="512">
        <v>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t="s">
        <v>129</v>
      </c>
      <c r="CU14" s="524"/>
      <c r="CV14" s="524"/>
      <c r="CW14" s="524"/>
      <c r="CX14" s="524"/>
      <c r="CY14" s="524"/>
      <c r="CZ14" s="524"/>
      <c r="DA14" s="525"/>
      <c r="DB14" s="523" t="s">
        <v>129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139</v>
      </c>
      <c r="N15" s="517"/>
      <c r="O15" s="517"/>
      <c r="P15" s="517"/>
      <c r="Q15" s="518"/>
      <c r="R15" s="509">
        <v>115567</v>
      </c>
      <c r="S15" s="510"/>
      <c r="T15" s="510"/>
      <c r="U15" s="510"/>
      <c r="V15" s="511"/>
      <c r="W15" s="444" t="s">
        <v>147</v>
      </c>
      <c r="X15" s="445"/>
      <c r="Y15" s="445"/>
      <c r="Z15" s="445"/>
      <c r="AA15" s="445"/>
      <c r="AB15" s="435"/>
      <c r="AC15" s="479">
        <v>17118</v>
      </c>
      <c r="AD15" s="480"/>
      <c r="AE15" s="480"/>
      <c r="AF15" s="480"/>
      <c r="AG15" s="519"/>
      <c r="AH15" s="479">
        <v>17239</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14336860</v>
      </c>
      <c r="BO15" s="392"/>
      <c r="BP15" s="392"/>
      <c r="BQ15" s="392"/>
      <c r="BR15" s="392"/>
      <c r="BS15" s="392"/>
      <c r="BT15" s="392"/>
      <c r="BU15" s="393"/>
      <c r="BV15" s="391">
        <v>14746580</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31.7</v>
      </c>
      <c r="AD16" s="513"/>
      <c r="AE16" s="513"/>
      <c r="AF16" s="513"/>
      <c r="AG16" s="514"/>
      <c r="AH16" s="512">
        <v>31.8</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17466052</v>
      </c>
      <c r="BO16" s="429"/>
      <c r="BP16" s="429"/>
      <c r="BQ16" s="429"/>
      <c r="BR16" s="429"/>
      <c r="BS16" s="429"/>
      <c r="BT16" s="429"/>
      <c r="BU16" s="430"/>
      <c r="BV16" s="428">
        <v>17665317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35456</v>
      </c>
      <c r="AD17" s="480"/>
      <c r="AE17" s="480"/>
      <c r="AF17" s="480"/>
      <c r="AG17" s="519"/>
      <c r="AH17" s="479">
        <v>35271</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18278194</v>
      </c>
      <c r="BO17" s="429"/>
      <c r="BP17" s="429"/>
      <c r="BQ17" s="429"/>
      <c r="BR17" s="429"/>
      <c r="BS17" s="429"/>
      <c r="BT17" s="429"/>
      <c r="BU17" s="430"/>
      <c r="BV17" s="428">
        <v>18840864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189.37</v>
      </c>
      <c r="M18" s="541"/>
      <c r="N18" s="541"/>
      <c r="O18" s="541"/>
      <c r="P18" s="541"/>
      <c r="Q18" s="541"/>
      <c r="R18" s="542"/>
      <c r="S18" s="542"/>
      <c r="T18" s="542"/>
      <c r="U18" s="542"/>
      <c r="V18" s="543"/>
      <c r="W18" s="446"/>
      <c r="X18" s="447"/>
      <c r="Y18" s="447"/>
      <c r="Z18" s="447"/>
      <c r="AA18" s="447"/>
      <c r="AB18" s="438"/>
      <c r="AC18" s="544">
        <v>65.7</v>
      </c>
      <c r="AD18" s="545"/>
      <c r="AE18" s="545"/>
      <c r="AF18" s="545"/>
      <c r="AG18" s="546"/>
      <c r="AH18" s="544">
        <v>65.099999999999994</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23262724</v>
      </c>
      <c r="BO18" s="429"/>
      <c r="BP18" s="429"/>
      <c r="BQ18" s="429"/>
      <c r="BR18" s="429"/>
      <c r="BS18" s="429"/>
      <c r="BT18" s="429"/>
      <c r="BU18" s="430"/>
      <c r="BV18" s="428">
        <v>23338617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612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28490010</v>
      </c>
      <c r="BO19" s="429"/>
      <c r="BP19" s="429"/>
      <c r="BQ19" s="429"/>
      <c r="BR19" s="429"/>
      <c r="BS19" s="429"/>
      <c r="BT19" s="429"/>
      <c r="BU19" s="430"/>
      <c r="BV19" s="428">
        <v>28726494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47573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39658955</v>
      </c>
      <c r="BO23" s="429"/>
      <c r="BP23" s="429"/>
      <c r="BQ23" s="429"/>
      <c r="BR23" s="429"/>
      <c r="BS23" s="429"/>
      <c r="BT23" s="429"/>
      <c r="BU23" s="430"/>
      <c r="BV23" s="428">
        <v>39250352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9120</v>
      </c>
      <c r="R24" s="480"/>
      <c r="S24" s="480"/>
      <c r="T24" s="480"/>
      <c r="U24" s="480"/>
      <c r="V24" s="519"/>
      <c r="W24" s="578"/>
      <c r="X24" s="566"/>
      <c r="Y24" s="567"/>
      <c r="Z24" s="478" t="s">
        <v>171</v>
      </c>
      <c r="AA24" s="458"/>
      <c r="AB24" s="458"/>
      <c r="AC24" s="458"/>
      <c r="AD24" s="458"/>
      <c r="AE24" s="458"/>
      <c r="AF24" s="458"/>
      <c r="AG24" s="459"/>
      <c r="AH24" s="479">
        <v>764</v>
      </c>
      <c r="AI24" s="480"/>
      <c r="AJ24" s="480"/>
      <c r="AK24" s="480"/>
      <c r="AL24" s="519"/>
      <c r="AM24" s="479">
        <v>2359996</v>
      </c>
      <c r="AN24" s="480"/>
      <c r="AO24" s="480"/>
      <c r="AP24" s="480"/>
      <c r="AQ24" s="480"/>
      <c r="AR24" s="519"/>
      <c r="AS24" s="479">
        <v>3089</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35466177</v>
      </c>
      <c r="BO24" s="429"/>
      <c r="BP24" s="429"/>
      <c r="BQ24" s="429"/>
      <c r="BR24" s="429"/>
      <c r="BS24" s="429"/>
      <c r="BT24" s="429"/>
      <c r="BU24" s="430"/>
      <c r="BV24" s="428">
        <v>34760824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7450</v>
      </c>
      <c r="R25" s="480"/>
      <c r="S25" s="480"/>
      <c r="T25" s="480"/>
      <c r="U25" s="480"/>
      <c r="V25" s="519"/>
      <c r="W25" s="578"/>
      <c r="X25" s="566"/>
      <c r="Y25" s="567"/>
      <c r="Z25" s="478" t="s">
        <v>174</v>
      </c>
      <c r="AA25" s="458"/>
      <c r="AB25" s="458"/>
      <c r="AC25" s="458"/>
      <c r="AD25" s="458"/>
      <c r="AE25" s="458"/>
      <c r="AF25" s="458"/>
      <c r="AG25" s="459"/>
      <c r="AH25" s="479">
        <v>142</v>
      </c>
      <c r="AI25" s="480"/>
      <c r="AJ25" s="480"/>
      <c r="AK25" s="480"/>
      <c r="AL25" s="519"/>
      <c r="AM25" s="479">
        <v>427278</v>
      </c>
      <c r="AN25" s="480"/>
      <c r="AO25" s="480"/>
      <c r="AP25" s="480"/>
      <c r="AQ25" s="480"/>
      <c r="AR25" s="519"/>
      <c r="AS25" s="479">
        <v>3009</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17155682</v>
      </c>
      <c r="BO25" s="392"/>
      <c r="BP25" s="392"/>
      <c r="BQ25" s="392"/>
      <c r="BR25" s="392"/>
      <c r="BS25" s="392"/>
      <c r="BT25" s="392"/>
      <c r="BU25" s="393"/>
      <c r="BV25" s="391">
        <v>15793627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6500</v>
      </c>
      <c r="R26" s="480"/>
      <c r="S26" s="480"/>
      <c r="T26" s="480"/>
      <c r="U26" s="480"/>
      <c r="V26" s="519"/>
      <c r="W26" s="578"/>
      <c r="X26" s="566"/>
      <c r="Y26" s="567"/>
      <c r="Z26" s="478" t="s">
        <v>177</v>
      </c>
      <c r="AA26" s="588"/>
      <c r="AB26" s="588"/>
      <c r="AC26" s="588"/>
      <c r="AD26" s="588"/>
      <c r="AE26" s="588"/>
      <c r="AF26" s="588"/>
      <c r="AG26" s="589"/>
      <c r="AH26" s="479">
        <v>81</v>
      </c>
      <c r="AI26" s="480"/>
      <c r="AJ26" s="480"/>
      <c r="AK26" s="480"/>
      <c r="AL26" s="519"/>
      <c r="AM26" s="479">
        <v>284715</v>
      </c>
      <c r="AN26" s="480"/>
      <c r="AO26" s="480"/>
      <c r="AP26" s="480"/>
      <c r="AQ26" s="480"/>
      <c r="AR26" s="519"/>
      <c r="AS26" s="479">
        <v>3515</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5130</v>
      </c>
      <c r="R27" s="480"/>
      <c r="S27" s="480"/>
      <c r="T27" s="480"/>
      <c r="U27" s="480"/>
      <c r="V27" s="519"/>
      <c r="W27" s="578"/>
      <c r="X27" s="566"/>
      <c r="Y27" s="567"/>
      <c r="Z27" s="478" t="s">
        <v>180</v>
      </c>
      <c r="AA27" s="458"/>
      <c r="AB27" s="458"/>
      <c r="AC27" s="458"/>
      <c r="AD27" s="458"/>
      <c r="AE27" s="458"/>
      <c r="AF27" s="458"/>
      <c r="AG27" s="459"/>
      <c r="AH27" s="479" t="s">
        <v>138</v>
      </c>
      <c r="AI27" s="480"/>
      <c r="AJ27" s="480"/>
      <c r="AK27" s="480"/>
      <c r="AL27" s="519"/>
      <c r="AM27" s="479" t="s">
        <v>138</v>
      </c>
      <c r="AN27" s="480"/>
      <c r="AO27" s="480"/>
      <c r="AP27" s="480"/>
      <c r="AQ27" s="480"/>
      <c r="AR27" s="519"/>
      <c r="AS27" s="479" t="s">
        <v>138</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t="s">
        <v>138</v>
      </c>
      <c r="BO27" s="602"/>
      <c r="BP27" s="602"/>
      <c r="BQ27" s="602"/>
      <c r="BR27" s="602"/>
      <c r="BS27" s="602"/>
      <c r="BT27" s="602"/>
      <c r="BU27" s="603"/>
      <c r="BV27" s="601" t="s">
        <v>138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4410</v>
      </c>
      <c r="R28" s="480"/>
      <c r="S28" s="480"/>
      <c r="T28" s="480"/>
      <c r="U28" s="480"/>
      <c r="V28" s="519"/>
      <c r="W28" s="578"/>
      <c r="X28" s="566"/>
      <c r="Y28" s="567"/>
      <c r="Z28" s="478" t="s">
        <v>183</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3162837</v>
      </c>
      <c r="BO28" s="392"/>
      <c r="BP28" s="392"/>
      <c r="BQ28" s="392"/>
      <c r="BR28" s="392"/>
      <c r="BS28" s="392"/>
      <c r="BT28" s="392"/>
      <c r="BU28" s="393"/>
      <c r="BV28" s="391">
        <v>3689211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23</v>
      </c>
      <c r="M29" s="480"/>
      <c r="N29" s="480"/>
      <c r="O29" s="480"/>
      <c r="P29" s="519"/>
      <c r="Q29" s="479">
        <v>4160</v>
      </c>
      <c r="R29" s="480"/>
      <c r="S29" s="480"/>
      <c r="T29" s="480"/>
      <c r="U29" s="480"/>
      <c r="V29" s="519"/>
      <c r="W29" s="579"/>
      <c r="X29" s="580"/>
      <c r="Y29" s="581"/>
      <c r="Z29" s="478" t="s">
        <v>186</v>
      </c>
      <c r="AA29" s="458"/>
      <c r="AB29" s="458"/>
      <c r="AC29" s="458"/>
      <c r="AD29" s="458"/>
      <c r="AE29" s="458"/>
      <c r="AF29" s="458"/>
      <c r="AG29" s="459"/>
      <c r="AH29" s="479">
        <v>764</v>
      </c>
      <c r="AI29" s="480"/>
      <c r="AJ29" s="480"/>
      <c r="AK29" s="480"/>
      <c r="AL29" s="519"/>
      <c r="AM29" s="479">
        <v>2359996</v>
      </c>
      <c r="AN29" s="480"/>
      <c r="AO29" s="480"/>
      <c r="AP29" s="480"/>
      <c r="AQ29" s="480"/>
      <c r="AR29" s="519"/>
      <c r="AS29" s="479">
        <v>3089</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1389251</v>
      </c>
      <c r="BO29" s="429"/>
      <c r="BP29" s="429"/>
      <c r="BQ29" s="429"/>
      <c r="BR29" s="429"/>
      <c r="BS29" s="429"/>
      <c r="BT29" s="429"/>
      <c r="BU29" s="430"/>
      <c r="BV29" s="428">
        <v>1089145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99.3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4442822</v>
      </c>
      <c r="BO30" s="602"/>
      <c r="BP30" s="602"/>
      <c r="BQ30" s="602"/>
      <c r="BR30" s="602"/>
      <c r="BS30" s="602"/>
      <c r="BT30" s="602"/>
      <c r="BU30" s="603"/>
      <c r="BV30" s="601">
        <v>4113918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197</v>
      </c>
      <c r="V33" s="452"/>
      <c r="W33" s="417" t="s">
        <v>196</v>
      </c>
      <c r="X33" s="417"/>
      <c r="Y33" s="417"/>
      <c r="Z33" s="417"/>
      <c r="AA33" s="417"/>
      <c r="AB33" s="417"/>
      <c r="AC33" s="417"/>
      <c r="AD33" s="417"/>
      <c r="AE33" s="417"/>
      <c r="AF33" s="417"/>
      <c r="AG33" s="417"/>
      <c r="AH33" s="417"/>
      <c r="AI33" s="417"/>
      <c r="AJ33" s="417"/>
      <c r="AK33" s="417"/>
      <c r="AL33" s="215"/>
      <c r="AM33" s="452" t="s">
        <v>197</v>
      </c>
      <c r="AN33" s="452"/>
      <c r="AO33" s="417" t="s">
        <v>196</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197</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競輪事業特別会計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IF('各会計、関係団体の財政状況及び健全化判断比率'!B34="","",'各会計、関係団体の財政状況及び健全化判断比率'!B34)</f>
        <v>水道事業会計</v>
      </c>
      <c r="AP34" s="615"/>
      <c r="AQ34" s="615"/>
      <c r="AR34" s="615"/>
      <c r="AS34" s="615"/>
      <c r="AT34" s="615"/>
      <c r="AU34" s="615"/>
      <c r="AV34" s="615"/>
      <c r="AW34" s="615"/>
      <c r="AX34" s="615"/>
      <c r="AY34" s="615"/>
      <c r="AZ34" s="615"/>
      <c r="BA34" s="615"/>
      <c r="BB34" s="615"/>
      <c r="BC34" s="615"/>
      <c r="BD34" s="213"/>
      <c r="BE34" s="614">
        <f>IF(BG34="","",MAX(C34:D43,U34:V43,AM34:AN43)+1)</f>
        <v>11</v>
      </c>
      <c r="BF34" s="614"/>
      <c r="BG34" s="615" t="str">
        <f>IF('各会計、関係団体の財政状況及び健全化判断比率'!B37="","",'各会計、関係団体の財政状況及び健全化判断比率'!B37)</f>
        <v>青果市場事業特別会計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山口県市町総合事務組合一般会計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防府市農業公社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国民健康保険事業特別会計</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IF('各会計、関係団体の財政状況及び健全化判断比率'!B35="","",'各会計、関係団体の財政状況及び健全化判断比率'!B35)</f>
        <v>工業用水道事業会計</v>
      </c>
      <c r="AP35" s="615"/>
      <c r="AQ35" s="615"/>
      <c r="AR35" s="615"/>
      <c r="AS35" s="615"/>
      <c r="AT35" s="615"/>
      <c r="AU35" s="615"/>
      <c r="AV35" s="615"/>
      <c r="AW35" s="615"/>
      <c r="AX35" s="615"/>
      <c r="AY35" s="615"/>
      <c r="AZ35" s="615"/>
      <c r="BA35" s="615"/>
      <c r="BB35" s="615"/>
      <c r="BC35" s="615"/>
      <c r="BD35" s="213"/>
      <c r="BE35" s="614">
        <f t="shared" ref="BE35:BE43" si="1">IF(BG35="","",BE34+1)</f>
        <v>12</v>
      </c>
      <c r="BF35" s="614"/>
      <c r="BG35" s="615" t="str">
        <f>IF('各会計、関係団体の財政状況及び健全化判断比率'!B38="","",'各会計、関係団体の財政状況及び健全化判断比率'!B38)</f>
        <v>と場事業特別会計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山口県市町総合事務組合非常勤職員公務災害補償特別会計</v>
      </c>
      <c r="BZ35" s="615"/>
      <c r="CA35" s="615"/>
      <c r="CB35" s="615"/>
      <c r="CC35" s="615"/>
      <c r="CD35" s="615"/>
      <c r="CE35" s="615"/>
      <c r="CF35" s="615"/>
      <c r="CG35" s="615"/>
      <c r="CH35" s="615"/>
      <c r="CI35" s="615"/>
      <c r="CJ35" s="615"/>
      <c r="CK35" s="615"/>
      <c r="CL35" s="615"/>
      <c r="CM35" s="615"/>
      <c r="CN35" s="213"/>
      <c r="CO35" s="614">
        <f t="shared" ref="CO35:CO43" si="3">IF(CQ35="","",CO34+1)</f>
        <v>19</v>
      </c>
      <c r="CP35" s="614"/>
      <c r="CQ35" s="615" t="str">
        <f>IF('各会計、関係団体の財政状況及び健全化判断比率'!BS8="","",'各会計、関係団体の財政状況及び健全化判断比率'!BS8)</f>
        <v>防府水道センター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駐車場事業特別会計</v>
      </c>
      <c r="X36" s="615"/>
      <c r="Y36" s="615"/>
      <c r="Z36" s="615"/>
      <c r="AA36" s="615"/>
      <c r="AB36" s="615"/>
      <c r="AC36" s="615"/>
      <c r="AD36" s="615"/>
      <c r="AE36" s="615"/>
      <c r="AF36" s="615"/>
      <c r="AG36" s="615"/>
      <c r="AH36" s="615"/>
      <c r="AI36" s="615"/>
      <c r="AJ36" s="615"/>
      <c r="AK36" s="615"/>
      <c r="AL36" s="213"/>
      <c r="AM36" s="614">
        <f t="shared" si="0"/>
        <v>10</v>
      </c>
      <c r="AN36" s="614"/>
      <c r="AO36" s="615" t="str">
        <f>IF('各会計、関係団体の財政状況及び健全化判断比率'!B36="","",'各会計、関係団体の財政状況及び健全化判断比率'!B36)</f>
        <v>公共下水道事業会計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山口県市町総合事務組合山口県自治会館管理特別会計</v>
      </c>
      <c r="BZ36" s="615"/>
      <c r="CA36" s="615"/>
      <c r="CB36" s="615"/>
      <c r="CC36" s="615"/>
      <c r="CD36" s="615"/>
      <c r="CE36" s="615"/>
      <c r="CF36" s="615"/>
      <c r="CG36" s="615"/>
      <c r="CH36" s="615"/>
      <c r="CI36" s="615"/>
      <c r="CJ36" s="615"/>
      <c r="CK36" s="615"/>
      <c r="CL36" s="615"/>
      <c r="CM36" s="615"/>
      <c r="CN36" s="213"/>
      <c r="CO36" s="614">
        <f t="shared" si="3"/>
        <v>20</v>
      </c>
      <c r="CP36" s="614"/>
      <c r="CQ36" s="615" t="str">
        <f>IF('各会計、関係団体の財政状況及び健全化判断比率'!BS9="","",'各会計、関係団体の財政状況及び健全化判断比率'!BS9)</f>
        <v>防府市文化振興財団</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交通災害共済事業特別会計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山口県後期高齢者医療広域連合一般会計</v>
      </c>
      <c r="BZ37" s="615"/>
      <c r="CA37" s="615"/>
      <c r="CB37" s="615"/>
      <c r="CC37" s="615"/>
      <c r="CD37" s="615"/>
      <c r="CE37" s="615"/>
      <c r="CF37" s="615"/>
      <c r="CG37" s="615"/>
      <c r="CH37" s="615"/>
      <c r="CI37" s="615"/>
      <c r="CJ37" s="615"/>
      <c r="CK37" s="615"/>
      <c r="CL37" s="615"/>
      <c r="CM37" s="615"/>
      <c r="CN37" s="213"/>
      <c r="CO37" s="614">
        <f t="shared" si="3"/>
        <v>21</v>
      </c>
      <c r="CP37" s="614"/>
      <c r="CQ37" s="615" t="str">
        <f>IF('各会計、関係団体の財政状況及び健全化判断比率'!BS10="","",'各会計、関係団体の財政状況及び健全化判断比率'!BS10)</f>
        <v>山口・防府地域工芸・地場産業振興センター</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6</v>
      </c>
      <c r="V38" s="614"/>
      <c r="W38" s="615" t="str">
        <f>IF('各会計、関係団体の財政状況及び健全化判断比率'!B32="","",'各会計、関係団体の財政状況及び健全化判断比率'!B32)</f>
        <v>介護保険事業特別会計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山口県後期高齢者医療広域連合後期高齢者医療特別会計</v>
      </c>
      <c r="BZ38" s="615"/>
      <c r="CA38" s="615"/>
      <c r="CB38" s="615"/>
      <c r="CC38" s="615"/>
      <c r="CD38" s="615"/>
      <c r="CE38" s="615"/>
      <c r="CF38" s="615"/>
      <c r="CG38" s="615"/>
      <c r="CH38" s="615"/>
      <c r="CI38" s="615"/>
      <c r="CJ38" s="615"/>
      <c r="CK38" s="615"/>
      <c r="CL38" s="615"/>
      <c r="CM38" s="615"/>
      <c r="CN38" s="213"/>
      <c r="CO38" s="614">
        <f t="shared" si="3"/>
        <v>22</v>
      </c>
      <c r="CP38" s="614"/>
      <c r="CQ38" s="615" t="str">
        <f>IF('各会計、関係団体の財政状況及び健全化判断比率'!BS11="","",'各会計、関係団体の財政状況及び健全化判断比率'!BS11)</f>
        <v>野島海運</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f t="shared" si="4"/>
        <v>7</v>
      </c>
      <c r="V39" s="614"/>
      <c r="W39" s="615" t="str">
        <f>IF('各会計、関係団体の財政状況及び健全化判断比率'!B33="","",'各会計、関係団体の財政状況及び健全化判断比率'!B33)</f>
        <v>後期高齢者医療事業特別会計</v>
      </c>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f t="shared" si="3"/>
        <v>23</v>
      </c>
      <c r="CP39" s="614"/>
      <c r="CQ39" s="615" t="str">
        <f>IF('各会計、関係団体の財政状況及び健全化判断比率'!BS12="","",'各会計、関係団体の財政状況及び健全化判断比率'!BS12)</f>
        <v>防府市土地開発公社</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〇</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f t="shared" si="3"/>
        <v>24</v>
      </c>
      <c r="CP40" s="614"/>
      <c r="CQ40" s="615" t="str">
        <f>IF('各会計、関係団体の財政状況及び健全化判断比率'!BS13="","",'各会計、関係団体の財政状況及び健全化判断比率'!BS13)</f>
        <v>防府地域振興</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f t="shared" si="3"/>
        <v>25</v>
      </c>
      <c r="CP41" s="614"/>
      <c r="CQ41" s="615" t="str">
        <f>IF('各会計、関係団体の財政状況及び健全化判断比率'!BS14="","",'各会計、関係団体の財政状況及び健全化判断比率'!BS14)</f>
        <v>やまぐち農林振興公社</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26GAh+5DPLldbt18RVo8JUUlIkXeqJiTfa43vcEoDS6aKO3Wm/yRhEn0my9TSBQxRoNJF+ylAxcDQNJ+TJtGQ==" saltValue="9JmKCcjG7VB0Ls6Ntm6s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03" t="s">
        <v>567</v>
      </c>
      <c r="D34" s="1203"/>
      <c r="E34" s="1204"/>
      <c r="F34" s="32">
        <v>10.76</v>
      </c>
      <c r="G34" s="33">
        <v>10.17</v>
      </c>
      <c r="H34" s="33">
        <v>10.57</v>
      </c>
      <c r="I34" s="33">
        <v>10.59</v>
      </c>
      <c r="J34" s="34">
        <v>10.83</v>
      </c>
      <c r="K34" s="22"/>
      <c r="L34" s="22"/>
      <c r="M34" s="22"/>
      <c r="N34" s="22"/>
      <c r="O34" s="22"/>
      <c r="P34" s="22"/>
    </row>
    <row r="35" spans="1:16" ht="39" customHeight="1" x14ac:dyDescent="0.15">
      <c r="A35" s="22"/>
      <c r="B35" s="35"/>
      <c r="C35" s="1197" t="s">
        <v>568</v>
      </c>
      <c r="D35" s="1198"/>
      <c r="E35" s="1199"/>
      <c r="F35" s="36">
        <v>6.6</v>
      </c>
      <c r="G35" s="37">
        <v>5.58</v>
      </c>
      <c r="H35" s="37">
        <v>5.18</v>
      </c>
      <c r="I35" s="37">
        <v>5.19</v>
      </c>
      <c r="J35" s="38">
        <v>4.49</v>
      </c>
      <c r="K35" s="22"/>
      <c r="L35" s="22"/>
      <c r="M35" s="22"/>
      <c r="N35" s="22"/>
      <c r="O35" s="22"/>
      <c r="P35" s="22"/>
    </row>
    <row r="36" spans="1:16" ht="39" customHeight="1" x14ac:dyDescent="0.15">
      <c r="A36" s="22"/>
      <c r="B36" s="35"/>
      <c r="C36" s="1197" t="s">
        <v>569</v>
      </c>
      <c r="D36" s="1198"/>
      <c r="E36" s="1199"/>
      <c r="F36" s="36">
        <v>2.06</v>
      </c>
      <c r="G36" s="37">
        <v>2.56</v>
      </c>
      <c r="H36" s="37">
        <v>2.72</v>
      </c>
      <c r="I36" s="37">
        <v>3.65</v>
      </c>
      <c r="J36" s="38">
        <v>3.49</v>
      </c>
      <c r="K36" s="22"/>
      <c r="L36" s="22"/>
      <c r="M36" s="22"/>
      <c r="N36" s="22"/>
      <c r="O36" s="22"/>
      <c r="P36" s="22"/>
    </row>
    <row r="37" spans="1:16" ht="39" customHeight="1" x14ac:dyDescent="0.15">
      <c r="A37" s="22"/>
      <c r="B37" s="35"/>
      <c r="C37" s="1197" t="s">
        <v>570</v>
      </c>
      <c r="D37" s="1198"/>
      <c r="E37" s="1199"/>
      <c r="F37" s="36">
        <v>3.21</v>
      </c>
      <c r="G37" s="37">
        <v>3.3</v>
      </c>
      <c r="H37" s="37">
        <v>3.42</v>
      </c>
      <c r="I37" s="37">
        <v>3.46</v>
      </c>
      <c r="J37" s="38">
        <v>3.28</v>
      </c>
      <c r="K37" s="22"/>
      <c r="L37" s="22"/>
      <c r="M37" s="22"/>
      <c r="N37" s="22"/>
      <c r="O37" s="22"/>
      <c r="P37" s="22"/>
    </row>
    <row r="38" spans="1:16" ht="39" customHeight="1" x14ac:dyDescent="0.15">
      <c r="A38" s="22"/>
      <c r="B38" s="35"/>
      <c r="C38" s="1197" t="s">
        <v>571</v>
      </c>
      <c r="D38" s="1198"/>
      <c r="E38" s="1199"/>
      <c r="F38" s="36">
        <v>1.85</v>
      </c>
      <c r="G38" s="37">
        <v>1.57</v>
      </c>
      <c r="H38" s="37">
        <v>2.36</v>
      </c>
      <c r="I38" s="37">
        <v>2.0299999999999998</v>
      </c>
      <c r="J38" s="38">
        <v>2.16</v>
      </c>
      <c r="K38" s="22"/>
      <c r="L38" s="22"/>
      <c r="M38" s="22"/>
      <c r="N38" s="22"/>
      <c r="O38" s="22"/>
      <c r="P38" s="22"/>
    </row>
    <row r="39" spans="1:16" ht="39" customHeight="1" x14ac:dyDescent="0.15">
      <c r="A39" s="22"/>
      <c r="B39" s="35"/>
      <c r="C39" s="1197" t="s">
        <v>572</v>
      </c>
      <c r="D39" s="1198"/>
      <c r="E39" s="1199"/>
      <c r="F39" s="36">
        <v>4.8099999999999996</v>
      </c>
      <c r="G39" s="37">
        <v>3.72</v>
      </c>
      <c r="H39" s="37">
        <v>4.58</v>
      </c>
      <c r="I39" s="37">
        <v>5.73</v>
      </c>
      <c r="J39" s="38">
        <v>2.1</v>
      </c>
      <c r="K39" s="22"/>
      <c r="L39" s="22"/>
      <c r="M39" s="22"/>
      <c r="N39" s="22"/>
      <c r="O39" s="22"/>
      <c r="P39" s="22"/>
    </row>
    <row r="40" spans="1:16" ht="39" customHeight="1" x14ac:dyDescent="0.15">
      <c r="A40" s="22"/>
      <c r="B40" s="35"/>
      <c r="C40" s="1197" t="s">
        <v>573</v>
      </c>
      <c r="D40" s="1198"/>
      <c r="E40" s="1199"/>
      <c r="F40" s="36">
        <v>0.62</v>
      </c>
      <c r="G40" s="37">
        <v>0.39</v>
      </c>
      <c r="H40" s="37">
        <v>0.56000000000000005</v>
      </c>
      <c r="I40" s="37">
        <v>0.86</v>
      </c>
      <c r="J40" s="38">
        <v>1.22</v>
      </c>
      <c r="K40" s="22"/>
      <c r="L40" s="22"/>
      <c r="M40" s="22"/>
      <c r="N40" s="22"/>
      <c r="O40" s="22"/>
      <c r="P40" s="22"/>
    </row>
    <row r="41" spans="1:16" ht="39" customHeight="1" x14ac:dyDescent="0.15">
      <c r="A41" s="22"/>
      <c r="B41" s="35"/>
      <c r="C41" s="1197" t="s">
        <v>574</v>
      </c>
      <c r="D41" s="1198"/>
      <c r="E41" s="1199"/>
      <c r="F41" s="36">
        <v>0.17</v>
      </c>
      <c r="G41" s="37">
        <v>0.15</v>
      </c>
      <c r="H41" s="37">
        <v>0.18</v>
      </c>
      <c r="I41" s="37">
        <v>0.18</v>
      </c>
      <c r="J41" s="38">
        <v>0.21</v>
      </c>
      <c r="K41" s="22"/>
      <c r="L41" s="22"/>
      <c r="M41" s="22"/>
      <c r="N41" s="22"/>
      <c r="O41" s="22"/>
      <c r="P41" s="22"/>
    </row>
    <row r="42" spans="1:16" ht="39" customHeight="1" x14ac:dyDescent="0.15">
      <c r="A42" s="22"/>
      <c r="B42" s="39"/>
      <c r="C42" s="1197" t="s">
        <v>575</v>
      </c>
      <c r="D42" s="1198"/>
      <c r="E42" s="1199"/>
      <c r="F42" s="36" t="s">
        <v>516</v>
      </c>
      <c r="G42" s="37" t="s">
        <v>516</v>
      </c>
      <c r="H42" s="37" t="s">
        <v>516</v>
      </c>
      <c r="I42" s="37" t="s">
        <v>516</v>
      </c>
      <c r="J42" s="38" t="s">
        <v>516</v>
      </c>
      <c r="K42" s="22"/>
      <c r="L42" s="22"/>
      <c r="M42" s="22"/>
      <c r="N42" s="22"/>
      <c r="O42" s="22"/>
      <c r="P42" s="22"/>
    </row>
    <row r="43" spans="1:16" ht="39" customHeight="1" thickBot="1" x14ac:dyDescent="0.2">
      <c r="A43" s="22"/>
      <c r="B43" s="40"/>
      <c r="C43" s="1200" t="s">
        <v>576</v>
      </c>
      <c r="D43" s="1201"/>
      <c r="E43" s="1202"/>
      <c r="F43" s="41">
        <v>0.14000000000000001</v>
      </c>
      <c r="G43" s="42">
        <v>0.15</v>
      </c>
      <c r="H43" s="42">
        <v>0.17</v>
      </c>
      <c r="I43" s="42">
        <v>0.19</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IHx6F8xVTxpXJOdC/IEHJ0bEDI4H/4b1wBvlGJfHXbdT3oycsPqAF3M3fDUY3Wo+2TU5m2NAI2wTLd/ncyi3Q==" saltValue="wzmWtNxT4euaouftnKnW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05" t="s">
        <v>11</v>
      </c>
      <c r="C45" s="1206"/>
      <c r="D45" s="58"/>
      <c r="E45" s="1211" t="s">
        <v>12</v>
      </c>
      <c r="F45" s="1211"/>
      <c r="G45" s="1211"/>
      <c r="H45" s="1211"/>
      <c r="I45" s="1211"/>
      <c r="J45" s="1212"/>
      <c r="K45" s="59">
        <v>3773</v>
      </c>
      <c r="L45" s="60">
        <v>3627</v>
      </c>
      <c r="M45" s="60">
        <v>3646</v>
      </c>
      <c r="N45" s="60">
        <v>3976</v>
      </c>
      <c r="O45" s="61">
        <v>3848</v>
      </c>
      <c r="P45" s="48"/>
      <c r="Q45" s="48"/>
      <c r="R45" s="48"/>
      <c r="S45" s="48"/>
      <c r="T45" s="48"/>
      <c r="U45" s="48"/>
    </row>
    <row r="46" spans="1:21" ht="30.75" customHeight="1" x14ac:dyDescent="0.15">
      <c r="A46" s="48"/>
      <c r="B46" s="1207"/>
      <c r="C46" s="1208"/>
      <c r="D46" s="62"/>
      <c r="E46" s="1213" t="s">
        <v>13</v>
      </c>
      <c r="F46" s="1213"/>
      <c r="G46" s="1213"/>
      <c r="H46" s="1213"/>
      <c r="I46" s="1213"/>
      <c r="J46" s="1214"/>
      <c r="K46" s="63" t="s">
        <v>516</v>
      </c>
      <c r="L46" s="64" t="s">
        <v>516</v>
      </c>
      <c r="M46" s="64" t="s">
        <v>516</v>
      </c>
      <c r="N46" s="64" t="s">
        <v>516</v>
      </c>
      <c r="O46" s="65" t="s">
        <v>516</v>
      </c>
      <c r="P46" s="48"/>
      <c r="Q46" s="48"/>
      <c r="R46" s="48"/>
      <c r="S46" s="48"/>
      <c r="T46" s="48"/>
      <c r="U46" s="48"/>
    </row>
    <row r="47" spans="1:21" ht="30.75" customHeight="1" x14ac:dyDescent="0.15">
      <c r="A47" s="48"/>
      <c r="B47" s="1207"/>
      <c r="C47" s="1208"/>
      <c r="D47" s="62"/>
      <c r="E47" s="1213" t="s">
        <v>14</v>
      </c>
      <c r="F47" s="1213"/>
      <c r="G47" s="1213"/>
      <c r="H47" s="1213"/>
      <c r="I47" s="1213"/>
      <c r="J47" s="1214"/>
      <c r="K47" s="63" t="s">
        <v>516</v>
      </c>
      <c r="L47" s="64" t="s">
        <v>516</v>
      </c>
      <c r="M47" s="64" t="s">
        <v>516</v>
      </c>
      <c r="N47" s="64" t="s">
        <v>516</v>
      </c>
      <c r="O47" s="65" t="s">
        <v>516</v>
      </c>
      <c r="P47" s="48"/>
      <c r="Q47" s="48"/>
      <c r="R47" s="48"/>
      <c r="S47" s="48"/>
      <c r="T47" s="48"/>
      <c r="U47" s="48"/>
    </row>
    <row r="48" spans="1:21" ht="30.75" customHeight="1" x14ac:dyDescent="0.15">
      <c r="A48" s="48"/>
      <c r="B48" s="1207"/>
      <c r="C48" s="1208"/>
      <c r="D48" s="62"/>
      <c r="E48" s="1213" t="s">
        <v>15</v>
      </c>
      <c r="F48" s="1213"/>
      <c r="G48" s="1213"/>
      <c r="H48" s="1213"/>
      <c r="I48" s="1213"/>
      <c r="J48" s="1214"/>
      <c r="K48" s="63">
        <v>925</v>
      </c>
      <c r="L48" s="64">
        <v>954</v>
      </c>
      <c r="M48" s="64">
        <v>876</v>
      </c>
      <c r="N48" s="64">
        <v>818</v>
      </c>
      <c r="O48" s="65">
        <v>816</v>
      </c>
      <c r="P48" s="48"/>
      <c r="Q48" s="48"/>
      <c r="R48" s="48"/>
      <c r="S48" s="48"/>
      <c r="T48" s="48"/>
      <c r="U48" s="48"/>
    </row>
    <row r="49" spans="1:21" ht="30.75" customHeight="1" x14ac:dyDescent="0.15">
      <c r="A49" s="48"/>
      <c r="B49" s="1207"/>
      <c r="C49" s="1208"/>
      <c r="D49" s="62"/>
      <c r="E49" s="1213" t="s">
        <v>16</v>
      </c>
      <c r="F49" s="1213"/>
      <c r="G49" s="1213"/>
      <c r="H49" s="1213"/>
      <c r="I49" s="1213"/>
      <c r="J49" s="1214"/>
      <c r="K49" s="63" t="s">
        <v>516</v>
      </c>
      <c r="L49" s="64" t="s">
        <v>516</v>
      </c>
      <c r="M49" s="64" t="s">
        <v>516</v>
      </c>
      <c r="N49" s="64" t="s">
        <v>516</v>
      </c>
      <c r="O49" s="65" t="s">
        <v>516</v>
      </c>
      <c r="P49" s="48"/>
      <c r="Q49" s="48"/>
      <c r="R49" s="48"/>
      <c r="S49" s="48"/>
      <c r="T49" s="48"/>
      <c r="U49" s="48"/>
    </row>
    <row r="50" spans="1:21" ht="30.75" customHeight="1" x14ac:dyDescent="0.15">
      <c r="A50" s="48"/>
      <c r="B50" s="1207"/>
      <c r="C50" s="1208"/>
      <c r="D50" s="62"/>
      <c r="E50" s="1213" t="s">
        <v>17</v>
      </c>
      <c r="F50" s="1213"/>
      <c r="G50" s="1213"/>
      <c r="H50" s="1213"/>
      <c r="I50" s="1213"/>
      <c r="J50" s="1214"/>
      <c r="K50" s="63">
        <v>8</v>
      </c>
      <c r="L50" s="64">
        <v>7</v>
      </c>
      <c r="M50" s="64">
        <v>7</v>
      </c>
      <c r="N50" s="64">
        <v>7</v>
      </c>
      <c r="O50" s="65">
        <v>4</v>
      </c>
      <c r="P50" s="48"/>
      <c r="Q50" s="48"/>
      <c r="R50" s="48"/>
      <c r="S50" s="48"/>
      <c r="T50" s="48"/>
      <c r="U50" s="48"/>
    </row>
    <row r="51" spans="1:21" ht="30.75" customHeight="1" x14ac:dyDescent="0.15">
      <c r="A51" s="48"/>
      <c r="B51" s="1209"/>
      <c r="C51" s="1210"/>
      <c r="D51" s="66"/>
      <c r="E51" s="1213" t="s">
        <v>18</v>
      </c>
      <c r="F51" s="1213"/>
      <c r="G51" s="1213"/>
      <c r="H51" s="1213"/>
      <c r="I51" s="1213"/>
      <c r="J51" s="1214"/>
      <c r="K51" s="63" t="s">
        <v>516</v>
      </c>
      <c r="L51" s="64" t="s">
        <v>516</v>
      </c>
      <c r="M51" s="64" t="s">
        <v>516</v>
      </c>
      <c r="N51" s="64" t="s">
        <v>516</v>
      </c>
      <c r="O51" s="65" t="s">
        <v>516</v>
      </c>
      <c r="P51" s="48"/>
      <c r="Q51" s="48"/>
      <c r="R51" s="48"/>
      <c r="S51" s="48"/>
      <c r="T51" s="48"/>
      <c r="U51" s="48"/>
    </row>
    <row r="52" spans="1:21" ht="30.75" customHeight="1" x14ac:dyDescent="0.15">
      <c r="A52" s="48"/>
      <c r="B52" s="1215" t="s">
        <v>19</v>
      </c>
      <c r="C52" s="1216"/>
      <c r="D52" s="66"/>
      <c r="E52" s="1213" t="s">
        <v>20</v>
      </c>
      <c r="F52" s="1213"/>
      <c r="G52" s="1213"/>
      <c r="H52" s="1213"/>
      <c r="I52" s="1213"/>
      <c r="J52" s="1214"/>
      <c r="K52" s="63">
        <v>4137</v>
      </c>
      <c r="L52" s="64">
        <v>3951</v>
      </c>
      <c r="M52" s="64">
        <v>4101</v>
      </c>
      <c r="N52" s="64">
        <v>4037</v>
      </c>
      <c r="O52" s="65">
        <v>4023</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569</v>
      </c>
      <c r="L53" s="69">
        <v>637</v>
      </c>
      <c r="M53" s="69">
        <v>428</v>
      </c>
      <c r="N53" s="69">
        <v>764</v>
      </c>
      <c r="O53" s="70">
        <v>645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21" t="s">
        <v>25</v>
      </c>
      <c r="C57" s="1222"/>
      <c r="D57" s="1225" t="s">
        <v>26</v>
      </c>
      <c r="E57" s="1226"/>
      <c r="F57" s="1226"/>
      <c r="G57" s="1226"/>
      <c r="H57" s="1226"/>
      <c r="I57" s="1226"/>
      <c r="J57" s="1227"/>
      <c r="K57" s="82" t="s">
        <v>603</v>
      </c>
      <c r="L57" s="83" t="s">
        <v>603</v>
      </c>
      <c r="M57" s="83" t="s">
        <v>603</v>
      </c>
      <c r="N57" s="83" t="s">
        <v>603</v>
      </c>
      <c r="O57" s="84" t="s">
        <v>605</v>
      </c>
    </row>
    <row r="58" spans="1:21" ht="31.5" customHeight="1" thickBot="1" x14ac:dyDescent="0.2">
      <c r="B58" s="1223"/>
      <c r="C58" s="1224"/>
      <c r="D58" s="1228" t="s">
        <v>27</v>
      </c>
      <c r="E58" s="1229"/>
      <c r="F58" s="1229"/>
      <c r="G58" s="1229"/>
      <c r="H58" s="1229"/>
      <c r="I58" s="1229"/>
      <c r="J58" s="1230"/>
      <c r="K58" s="85" t="s">
        <v>603</v>
      </c>
      <c r="L58" s="86" t="s">
        <v>604</v>
      </c>
      <c r="M58" s="86" t="s">
        <v>604</v>
      </c>
      <c r="N58" s="86" t="s">
        <v>604</v>
      </c>
      <c r="O58" s="87" t="s">
        <v>603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GkoYPEc+pDhVv7Ocnk/06aFeZ/QGalGlXSoOoDbbpvioe6BdyGE0dVCEU5NdCqLUmdVtCQ+3pzBHLjUeowuNg==" saltValue="7ViSTwCyU+LCiI82+i88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31" t="s">
        <v>30</v>
      </c>
      <c r="C41" s="1232"/>
      <c r="D41" s="101"/>
      <c r="E41" s="1237" t="s">
        <v>31</v>
      </c>
      <c r="F41" s="1237"/>
      <c r="G41" s="1237"/>
      <c r="H41" s="1238"/>
      <c r="I41" s="102">
        <v>38661</v>
      </c>
      <c r="J41" s="103">
        <v>38955</v>
      </c>
      <c r="K41" s="103">
        <v>39236</v>
      </c>
      <c r="L41" s="103">
        <v>39250</v>
      </c>
      <c r="M41" s="104">
        <v>39659</v>
      </c>
    </row>
    <row r="42" spans="2:13" ht="27.75" customHeight="1" x14ac:dyDescent="0.15">
      <c r="B42" s="1233"/>
      <c r="C42" s="1234"/>
      <c r="D42" s="105"/>
      <c r="E42" s="1239" t="s">
        <v>32</v>
      </c>
      <c r="F42" s="1239"/>
      <c r="G42" s="1239"/>
      <c r="H42" s="1240"/>
      <c r="I42" s="106">
        <v>329</v>
      </c>
      <c r="J42" s="107">
        <v>355</v>
      </c>
      <c r="K42" s="107">
        <v>328</v>
      </c>
      <c r="L42" s="107">
        <v>366</v>
      </c>
      <c r="M42" s="108">
        <v>497</v>
      </c>
    </row>
    <row r="43" spans="2:13" ht="27.75" customHeight="1" x14ac:dyDescent="0.15">
      <c r="B43" s="1233"/>
      <c r="C43" s="1234"/>
      <c r="D43" s="105"/>
      <c r="E43" s="1239" t="s">
        <v>33</v>
      </c>
      <c r="F43" s="1239"/>
      <c r="G43" s="1239"/>
      <c r="H43" s="1240"/>
      <c r="I43" s="106">
        <v>14733</v>
      </c>
      <c r="J43" s="107">
        <v>14956</v>
      </c>
      <c r="K43" s="107">
        <v>14724</v>
      </c>
      <c r="L43" s="107">
        <v>14085</v>
      </c>
      <c r="M43" s="108">
        <v>13391</v>
      </c>
    </row>
    <row r="44" spans="2:13" ht="27.75" customHeight="1" x14ac:dyDescent="0.15">
      <c r="B44" s="1233"/>
      <c r="C44" s="1234"/>
      <c r="D44" s="105"/>
      <c r="E44" s="1239" t="s">
        <v>34</v>
      </c>
      <c r="F44" s="1239"/>
      <c r="G44" s="1239"/>
      <c r="H44" s="1240"/>
      <c r="I44" s="106" t="s">
        <v>516</v>
      </c>
      <c r="J44" s="107" t="s">
        <v>516</v>
      </c>
      <c r="K44" s="107" t="s">
        <v>516</v>
      </c>
      <c r="L44" s="107" t="s">
        <v>516</v>
      </c>
      <c r="M44" s="108" t="s">
        <v>516</v>
      </c>
    </row>
    <row r="45" spans="2:13" ht="27.75" customHeight="1" x14ac:dyDescent="0.15">
      <c r="B45" s="1233"/>
      <c r="C45" s="1234"/>
      <c r="D45" s="105"/>
      <c r="E45" s="1239" t="s">
        <v>35</v>
      </c>
      <c r="F45" s="1239"/>
      <c r="G45" s="1239"/>
      <c r="H45" s="1240"/>
      <c r="I45" s="106">
        <v>6391</v>
      </c>
      <c r="J45" s="107">
        <v>5904</v>
      </c>
      <c r="K45" s="107">
        <v>6012</v>
      </c>
      <c r="L45" s="107">
        <v>5768</v>
      </c>
      <c r="M45" s="108">
        <v>5662</v>
      </c>
    </row>
    <row r="46" spans="2:13" ht="27.75" customHeight="1" x14ac:dyDescent="0.15">
      <c r="B46" s="1233"/>
      <c r="C46" s="1234"/>
      <c r="D46" s="109"/>
      <c r="E46" s="1239" t="s">
        <v>36</v>
      </c>
      <c r="F46" s="1239"/>
      <c r="G46" s="1239"/>
      <c r="H46" s="1240"/>
      <c r="I46" s="106">
        <v>3</v>
      </c>
      <c r="J46" s="107">
        <v>1</v>
      </c>
      <c r="K46" s="107" t="s">
        <v>516</v>
      </c>
      <c r="L46" s="107" t="s">
        <v>516</v>
      </c>
      <c r="M46" s="108" t="s">
        <v>516</v>
      </c>
    </row>
    <row r="47" spans="2:13" ht="27.75" customHeight="1" x14ac:dyDescent="0.15">
      <c r="B47" s="1233"/>
      <c r="C47" s="1234"/>
      <c r="D47" s="110"/>
      <c r="E47" s="1241" t="s">
        <v>37</v>
      </c>
      <c r="F47" s="1242"/>
      <c r="G47" s="1242"/>
      <c r="H47" s="1243"/>
      <c r="I47" s="106" t="s">
        <v>516</v>
      </c>
      <c r="J47" s="107" t="s">
        <v>516</v>
      </c>
      <c r="K47" s="107" t="s">
        <v>516</v>
      </c>
      <c r="L47" s="107" t="s">
        <v>516</v>
      </c>
      <c r="M47" s="108" t="s">
        <v>516</v>
      </c>
    </row>
    <row r="48" spans="2:13" ht="27.75" customHeight="1" x14ac:dyDescent="0.15">
      <c r="B48" s="1233"/>
      <c r="C48" s="1234"/>
      <c r="D48" s="105"/>
      <c r="E48" s="1239" t="s">
        <v>38</v>
      </c>
      <c r="F48" s="1239"/>
      <c r="G48" s="1239"/>
      <c r="H48" s="1240"/>
      <c r="I48" s="106" t="s">
        <v>516</v>
      </c>
      <c r="J48" s="107" t="s">
        <v>516</v>
      </c>
      <c r="K48" s="107" t="s">
        <v>516</v>
      </c>
      <c r="L48" s="107" t="s">
        <v>516</v>
      </c>
      <c r="M48" s="108" t="s">
        <v>516</v>
      </c>
    </row>
    <row r="49" spans="2:13" ht="27.75" customHeight="1" x14ac:dyDescent="0.15">
      <c r="B49" s="1235"/>
      <c r="C49" s="1236"/>
      <c r="D49" s="105"/>
      <c r="E49" s="1239" t="s">
        <v>39</v>
      </c>
      <c r="F49" s="1239"/>
      <c r="G49" s="1239"/>
      <c r="H49" s="1240"/>
      <c r="I49" s="106" t="s">
        <v>516</v>
      </c>
      <c r="J49" s="107" t="s">
        <v>516</v>
      </c>
      <c r="K49" s="107" t="s">
        <v>516</v>
      </c>
      <c r="L49" s="107" t="s">
        <v>516</v>
      </c>
      <c r="M49" s="108" t="s">
        <v>516</v>
      </c>
    </row>
    <row r="50" spans="2:13" ht="27.75" customHeight="1" x14ac:dyDescent="0.15">
      <c r="B50" s="1244" t="s">
        <v>40</v>
      </c>
      <c r="C50" s="1245"/>
      <c r="D50" s="111"/>
      <c r="E50" s="1239" t="s">
        <v>41</v>
      </c>
      <c r="F50" s="1239"/>
      <c r="G50" s="1239"/>
      <c r="H50" s="1240"/>
      <c r="I50" s="106">
        <v>10898</v>
      </c>
      <c r="J50" s="107">
        <v>11813</v>
      </c>
      <c r="K50" s="107">
        <v>11621</v>
      </c>
      <c r="L50" s="107">
        <v>10616</v>
      </c>
      <c r="M50" s="108">
        <v>11507</v>
      </c>
    </row>
    <row r="51" spans="2:13" ht="27.75" customHeight="1" x14ac:dyDescent="0.15">
      <c r="B51" s="1233"/>
      <c r="C51" s="1234"/>
      <c r="D51" s="105"/>
      <c r="E51" s="1239" t="s">
        <v>42</v>
      </c>
      <c r="F51" s="1239"/>
      <c r="G51" s="1239"/>
      <c r="H51" s="1240"/>
      <c r="I51" s="106">
        <v>12185</v>
      </c>
      <c r="J51" s="107">
        <v>11932</v>
      </c>
      <c r="K51" s="107">
        <v>11551</v>
      </c>
      <c r="L51" s="107">
        <v>11208</v>
      </c>
      <c r="M51" s="108">
        <v>11461</v>
      </c>
    </row>
    <row r="52" spans="2:13" ht="27.75" customHeight="1" x14ac:dyDescent="0.15">
      <c r="B52" s="1235"/>
      <c r="C52" s="1236"/>
      <c r="D52" s="105"/>
      <c r="E52" s="1239" t="s">
        <v>43</v>
      </c>
      <c r="F52" s="1239"/>
      <c r="G52" s="1239"/>
      <c r="H52" s="1240"/>
      <c r="I52" s="106">
        <v>38343</v>
      </c>
      <c r="J52" s="107">
        <v>38774</v>
      </c>
      <c r="K52" s="107">
        <v>38900</v>
      </c>
      <c r="L52" s="107">
        <v>38794</v>
      </c>
      <c r="M52" s="108">
        <v>39236</v>
      </c>
    </row>
    <row r="53" spans="2:13" ht="27.75" customHeight="1" thickBot="1" x14ac:dyDescent="0.2">
      <c r="B53" s="1246" t="s">
        <v>44</v>
      </c>
      <c r="C53" s="1247"/>
      <c r="D53" s="112"/>
      <c r="E53" s="1248" t="s">
        <v>45</v>
      </c>
      <c r="F53" s="1248"/>
      <c r="G53" s="1248"/>
      <c r="H53" s="1249"/>
      <c r="I53" s="113">
        <v>-1310</v>
      </c>
      <c r="J53" s="114">
        <v>-2348</v>
      </c>
      <c r="K53" s="114">
        <v>-1771</v>
      </c>
      <c r="L53" s="114">
        <v>-1148</v>
      </c>
      <c r="M53" s="115">
        <v>-2995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dy36sSYBQWw1eeOmNZOB3vn/1f+GOsbKDhANskPpWdkrWKFykSmsQESpYGSOlt7VlVyihaXhxGnIq2TmxXfIg==" saltValue="77/8unxew1YYvL79Izcj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58" t="s">
        <v>48</v>
      </c>
      <c r="D55" s="1258"/>
      <c r="E55" s="1259"/>
      <c r="F55" s="127">
        <v>4839</v>
      </c>
      <c r="G55" s="127">
        <v>3689</v>
      </c>
      <c r="H55" s="128">
        <v>3163</v>
      </c>
    </row>
    <row r="56" spans="2:8" ht="52.5" customHeight="1" x14ac:dyDescent="0.15">
      <c r="B56" s="129"/>
      <c r="C56" s="1260" t="s">
        <v>49</v>
      </c>
      <c r="D56" s="1260"/>
      <c r="E56" s="1261"/>
      <c r="F56" s="130">
        <v>1289</v>
      </c>
      <c r="G56" s="130">
        <v>1089</v>
      </c>
      <c r="H56" s="131">
        <v>1389</v>
      </c>
    </row>
    <row r="57" spans="2:8" ht="53.25" customHeight="1" x14ac:dyDescent="0.15">
      <c r="B57" s="129"/>
      <c r="C57" s="1262" t="s">
        <v>50</v>
      </c>
      <c r="D57" s="1262"/>
      <c r="E57" s="1263"/>
      <c r="F57" s="132">
        <v>4037</v>
      </c>
      <c r="G57" s="132">
        <v>4114</v>
      </c>
      <c r="H57" s="133">
        <v>4443</v>
      </c>
    </row>
    <row r="58" spans="2:8" ht="45.75" customHeight="1" x14ac:dyDescent="0.15">
      <c r="B58" s="134"/>
      <c r="C58" s="1250" t="s">
        <v>590</v>
      </c>
      <c r="D58" s="1251"/>
      <c r="E58" s="1252"/>
      <c r="F58" s="135">
        <v>3314</v>
      </c>
      <c r="G58" s="135">
        <v>3418</v>
      </c>
      <c r="H58" s="136">
        <v>3723</v>
      </c>
    </row>
    <row r="59" spans="2:8" ht="45.75" customHeight="1" x14ac:dyDescent="0.15">
      <c r="B59" s="134"/>
      <c r="C59" s="1250" t="s">
        <v>591</v>
      </c>
      <c r="D59" s="1251"/>
      <c r="E59" s="1252"/>
      <c r="F59" s="135">
        <v>320</v>
      </c>
      <c r="G59" s="135">
        <v>320</v>
      </c>
      <c r="H59" s="136">
        <v>320</v>
      </c>
    </row>
    <row r="60" spans="2:8" ht="45.75" customHeight="1" x14ac:dyDescent="0.15">
      <c r="B60" s="134"/>
      <c r="C60" s="1250" t="s">
        <v>592</v>
      </c>
      <c r="D60" s="1251"/>
      <c r="E60" s="1252"/>
      <c r="F60" s="135">
        <v>129</v>
      </c>
      <c r="G60" s="135">
        <v>129</v>
      </c>
      <c r="H60" s="136">
        <v>129</v>
      </c>
    </row>
    <row r="61" spans="2:8" ht="45.75" customHeight="1" x14ac:dyDescent="0.15">
      <c r="B61" s="134"/>
      <c r="C61" s="1250" t="s">
        <v>593</v>
      </c>
      <c r="D61" s="1251"/>
      <c r="E61" s="1252"/>
      <c r="F61" s="135">
        <v>120</v>
      </c>
      <c r="G61" s="135">
        <v>105</v>
      </c>
      <c r="H61" s="136">
        <v>107</v>
      </c>
    </row>
    <row r="62" spans="2:8" ht="45.75" customHeight="1" thickBot="1" x14ac:dyDescent="0.2">
      <c r="B62" s="137"/>
      <c r="C62" s="1253" t="s">
        <v>594</v>
      </c>
      <c r="D62" s="1254"/>
      <c r="E62" s="1255"/>
      <c r="F62" s="138">
        <v>77</v>
      </c>
      <c r="G62" s="138">
        <v>77</v>
      </c>
      <c r="H62" s="139">
        <v>77</v>
      </c>
    </row>
    <row r="63" spans="2:8" ht="52.5" customHeight="1" thickBot="1" x14ac:dyDescent="0.2">
      <c r="B63" s="140"/>
      <c r="C63" s="1256" t="s">
        <v>51</v>
      </c>
      <c r="D63" s="1256"/>
      <c r="E63" s="1257"/>
      <c r="F63" s="141">
        <v>10165</v>
      </c>
      <c r="G63" s="141">
        <v>8892</v>
      </c>
      <c r="H63" s="142">
        <v>8995</v>
      </c>
    </row>
    <row r="64" spans="2:8" ht="15" customHeight="1" x14ac:dyDescent="0.15"/>
    <row r="65" ht="0" hidden="1" customHeight="1" x14ac:dyDescent="0.15"/>
    <row r="66" ht="0" hidden="1" customHeight="1" x14ac:dyDescent="0.15"/>
  </sheetData>
  <sheetProtection algorithmName="SHA-512" hashValue="3LX+GO+LCvKwlT5eO+v+tsod+uEX4IWvUDOFAS/U+laY5VkrImFSfQKNv2+Q/ihrH87sKaNyIIpJ8Q2FWCMcIQ==" saltValue="wY11Vqi/VqbRkG04/co1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3" zoomScale="70" zoomScaleNormal="70" zoomScaleSheetLayoutView="55" workbookViewId="0">
      <selection activeCell="AN65" sqref="AN65:DC69"/>
    </sheetView>
  </sheetViews>
  <sheetFormatPr defaultColWidth="0" defaultRowHeight="13.5" customHeight="1" zeroHeight="1" x14ac:dyDescent="0.15"/>
  <cols>
    <col min="1" max="1" width="6.375" style="1266" customWidth="1"/>
    <col min="2" max="107" width="2.5" style="1266" customWidth="1"/>
    <col min="108" max="108" width="6.125" style="1274" customWidth="1"/>
    <col min="109" max="109" width="5.875" style="1273" customWidth="1"/>
    <col min="110" max="110" width="19.125" style="1266" hidden="1"/>
    <col min="111" max="115" width="12.625" style="1266" hidden="1"/>
    <col min="116" max="349" width="8.625" style="1266" hidden="1"/>
    <col min="350" max="355" width="14.875" style="1266" hidden="1"/>
    <col min="356" max="357" width="15.875" style="1266" hidden="1"/>
    <col min="358" max="363" width="16.125" style="1266" hidden="1"/>
    <col min="364" max="364" width="6.125" style="1266" hidden="1"/>
    <col min="365" max="365" width="3" style="1266" hidden="1"/>
    <col min="366" max="605" width="8.625" style="1266" hidden="1"/>
    <col min="606" max="611" width="14.875" style="1266" hidden="1"/>
    <col min="612" max="613" width="15.875" style="1266" hidden="1"/>
    <col min="614" max="619" width="16.125" style="1266" hidden="1"/>
    <col min="620" max="620" width="6.125" style="1266" hidden="1"/>
    <col min="621" max="621" width="3" style="1266" hidden="1"/>
    <col min="622" max="861" width="8.625" style="1266" hidden="1"/>
    <col min="862" max="867" width="14.875" style="1266" hidden="1"/>
    <col min="868" max="869" width="15.875" style="1266" hidden="1"/>
    <col min="870" max="875" width="16.125" style="1266" hidden="1"/>
    <col min="876" max="876" width="6.125" style="1266" hidden="1"/>
    <col min="877" max="877" width="3" style="1266" hidden="1"/>
    <col min="878" max="1117" width="8.625" style="1266" hidden="1"/>
    <col min="1118" max="1123" width="14.875" style="1266" hidden="1"/>
    <col min="1124" max="1125" width="15.875" style="1266" hidden="1"/>
    <col min="1126" max="1131" width="16.125" style="1266" hidden="1"/>
    <col min="1132" max="1132" width="6.125" style="1266" hidden="1"/>
    <col min="1133" max="1133" width="3" style="1266" hidden="1"/>
    <col min="1134" max="1373" width="8.625" style="1266" hidden="1"/>
    <col min="1374" max="1379" width="14.875" style="1266" hidden="1"/>
    <col min="1380" max="1381" width="15.875" style="1266" hidden="1"/>
    <col min="1382" max="1387" width="16.125" style="1266" hidden="1"/>
    <col min="1388" max="1388" width="6.125" style="1266" hidden="1"/>
    <col min="1389" max="1389" width="3" style="1266" hidden="1"/>
    <col min="1390" max="1629" width="8.625" style="1266" hidden="1"/>
    <col min="1630" max="1635" width="14.875" style="1266" hidden="1"/>
    <col min="1636" max="1637" width="15.875" style="1266" hidden="1"/>
    <col min="1638" max="1643" width="16.125" style="1266" hidden="1"/>
    <col min="1644" max="1644" width="6.125" style="1266" hidden="1"/>
    <col min="1645" max="1645" width="3" style="1266" hidden="1"/>
    <col min="1646" max="1885" width="8.625" style="1266" hidden="1"/>
    <col min="1886" max="1891" width="14.875" style="1266" hidden="1"/>
    <col min="1892" max="1893" width="15.875" style="1266" hidden="1"/>
    <col min="1894" max="1899" width="16.125" style="1266" hidden="1"/>
    <col min="1900" max="1900" width="6.125" style="1266" hidden="1"/>
    <col min="1901" max="1901" width="3" style="1266" hidden="1"/>
    <col min="1902" max="2141" width="8.625" style="1266" hidden="1"/>
    <col min="2142" max="2147" width="14.875" style="1266" hidden="1"/>
    <col min="2148" max="2149" width="15.875" style="1266" hidden="1"/>
    <col min="2150" max="2155" width="16.125" style="1266" hidden="1"/>
    <col min="2156" max="2156" width="6.125" style="1266" hidden="1"/>
    <col min="2157" max="2157" width="3" style="1266" hidden="1"/>
    <col min="2158" max="2397" width="8.625" style="1266" hidden="1"/>
    <col min="2398" max="2403" width="14.875" style="1266" hidden="1"/>
    <col min="2404" max="2405" width="15.875" style="1266" hidden="1"/>
    <col min="2406" max="2411" width="16.125" style="1266" hidden="1"/>
    <col min="2412" max="2412" width="6.125" style="1266" hidden="1"/>
    <col min="2413" max="2413" width="3" style="1266" hidden="1"/>
    <col min="2414" max="2653" width="8.625" style="1266" hidden="1"/>
    <col min="2654" max="2659" width="14.875" style="1266" hidden="1"/>
    <col min="2660" max="2661" width="15.875" style="1266" hidden="1"/>
    <col min="2662" max="2667" width="16.125" style="1266" hidden="1"/>
    <col min="2668" max="2668" width="6.125" style="1266" hidden="1"/>
    <col min="2669" max="2669" width="3" style="1266" hidden="1"/>
    <col min="2670" max="2909" width="8.625" style="1266" hidden="1"/>
    <col min="2910" max="2915" width="14.875" style="1266" hidden="1"/>
    <col min="2916" max="2917" width="15.875" style="1266" hidden="1"/>
    <col min="2918" max="2923" width="16.125" style="1266" hidden="1"/>
    <col min="2924" max="2924" width="6.125" style="1266" hidden="1"/>
    <col min="2925" max="2925" width="3" style="1266" hidden="1"/>
    <col min="2926" max="3165" width="8.625" style="1266" hidden="1"/>
    <col min="3166" max="3171" width="14.875" style="1266" hidden="1"/>
    <col min="3172" max="3173" width="15.875" style="1266" hidden="1"/>
    <col min="3174" max="3179" width="16.125" style="1266" hidden="1"/>
    <col min="3180" max="3180" width="6.125" style="1266" hidden="1"/>
    <col min="3181" max="3181" width="3" style="1266" hidden="1"/>
    <col min="3182" max="3421" width="8.625" style="1266" hidden="1"/>
    <col min="3422" max="3427" width="14.875" style="1266" hidden="1"/>
    <col min="3428" max="3429" width="15.875" style="1266" hidden="1"/>
    <col min="3430" max="3435" width="16.125" style="1266" hidden="1"/>
    <col min="3436" max="3436" width="6.125" style="1266" hidden="1"/>
    <col min="3437" max="3437" width="3" style="1266" hidden="1"/>
    <col min="3438" max="3677" width="8.625" style="1266" hidden="1"/>
    <col min="3678" max="3683" width="14.875" style="1266" hidden="1"/>
    <col min="3684" max="3685" width="15.875" style="1266" hidden="1"/>
    <col min="3686" max="3691" width="16.125" style="1266" hidden="1"/>
    <col min="3692" max="3692" width="6.125" style="1266" hidden="1"/>
    <col min="3693" max="3693" width="3" style="1266" hidden="1"/>
    <col min="3694" max="3933" width="8.625" style="1266" hidden="1"/>
    <col min="3934" max="3939" width="14.875" style="1266" hidden="1"/>
    <col min="3940" max="3941" width="15.875" style="1266" hidden="1"/>
    <col min="3942" max="3947" width="16.125" style="1266" hidden="1"/>
    <col min="3948" max="3948" width="6.125" style="1266" hidden="1"/>
    <col min="3949" max="3949" width="3" style="1266" hidden="1"/>
    <col min="3950" max="4189" width="8.625" style="1266" hidden="1"/>
    <col min="4190" max="4195" width="14.875" style="1266" hidden="1"/>
    <col min="4196" max="4197" width="15.875" style="1266" hidden="1"/>
    <col min="4198" max="4203" width="16.125" style="1266" hidden="1"/>
    <col min="4204" max="4204" width="6.125" style="1266" hidden="1"/>
    <col min="4205" max="4205" width="3" style="1266" hidden="1"/>
    <col min="4206" max="4445" width="8.625" style="1266" hidden="1"/>
    <col min="4446" max="4451" width="14.875" style="1266" hidden="1"/>
    <col min="4452" max="4453" width="15.875" style="1266" hidden="1"/>
    <col min="4454" max="4459" width="16.125" style="1266" hidden="1"/>
    <col min="4460" max="4460" width="6.125" style="1266" hidden="1"/>
    <col min="4461" max="4461" width="3" style="1266" hidden="1"/>
    <col min="4462" max="4701" width="8.625" style="1266" hidden="1"/>
    <col min="4702" max="4707" width="14.875" style="1266" hidden="1"/>
    <col min="4708" max="4709" width="15.875" style="1266" hidden="1"/>
    <col min="4710" max="4715" width="16.125" style="1266" hidden="1"/>
    <col min="4716" max="4716" width="6.125" style="1266" hidden="1"/>
    <col min="4717" max="4717" width="3" style="1266" hidden="1"/>
    <col min="4718" max="4957" width="8.625" style="1266" hidden="1"/>
    <col min="4958" max="4963" width="14.875" style="1266" hidden="1"/>
    <col min="4964" max="4965" width="15.875" style="1266" hidden="1"/>
    <col min="4966" max="4971" width="16.125" style="1266" hidden="1"/>
    <col min="4972" max="4972" width="6.125" style="1266" hidden="1"/>
    <col min="4973" max="4973" width="3" style="1266" hidden="1"/>
    <col min="4974" max="5213" width="8.625" style="1266" hidden="1"/>
    <col min="5214" max="5219" width="14.875" style="1266" hidden="1"/>
    <col min="5220" max="5221" width="15.875" style="1266" hidden="1"/>
    <col min="5222" max="5227" width="16.125" style="1266" hidden="1"/>
    <col min="5228" max="5228" width="6.125" style="1266" hidden="1"/>
    <col min="5229" max="5229" width="3" style="1266" hidden="1"/>
    <col min="5230" max="5469" width="8.625" style="1266" hidden="1"/>
    <col min="5470" max="5475" width="14.875" style="1266" hidden="1"/>
    <col min="5476" max="5477" width="15.875" style="1266" hidden="1"/>
    <col min="5478" max="5483" width="16.125" style="1266" hidden="1"/>
    <col min="5484" max="5484" width="6.125" style="1266" hidden="1"/>
    <col min="5485" max="5485" width="3" style="1266" hidden="1"/>
    <col min="5486" max="5725" width="8.625" style="1266" hidden="1"/>
    <col min="5726" max="5731" width="14.875" style="1266" hidden="1"/>
    <col min="5732" max="5733" width="15.875" style="1266" hidden="1"/>
    <col min="5734" max="5739" width="16.125" style="1266" hidden="1"/>
    <col min="5740" max="5740" width="6.125" style="1266" hidden="1"/>
    <col min="5741" max="5741" width="3" style="1266" hidden="1"/>
    <col min="5742" max="5981" width="8.625" style="1266" hidden="1"/>
    <col min="5982" max="5987" width="14.875" style="1266" hidden="1"/>
    <col min="5988" max="5989" width="15.875" style="1266" hidden="1"/>
    <col min="5990" max="5995" width="16.125" style="1266" hidden="1"/>
    <col min="5996" max="5996" width="6.125" style="1266" hidden="1"/>
    <col min="5997" max="5997" width="3" style="1266" hidden="1"/>
    <col min="5998" max="6237" width="8.625" style="1266" hidden="1"/>
    <col min="6238" max="6243" width="14.875" style="1266" hidden="1"/>
    <col min="6244" max="6245" width="15.875" style="1266" hidden="1"/>
    <col min="6246" max="6251" width="16.125" style="1266" hidden="1"/>
    <col min="6252" max="6252" width="6.125" style="1266" hidden="1"/>
    <col min="6253" max="6253" width="3" style="1266" hidden="1"/>
    <col min="6254" max="6493" width="8.625" style="1266" hidden="1"/>
    <col min="6494" max="6499" width="14.875" style="1266" hidden="1"/>
    <col min="6500" max="6501" width="15.875" style="1266" hidden="1"/>
    <col min="6502" max="6507" width="16.125" style="1266" hidden="1"/>
    <col min="6508" max="6508" width="6.125" style="1266" hidden="1"/>
    <col min="6509" max="6509" width="3" style="1266" hidden="1"/>
    <col min="6510" max="6749" width="8.625" style="1266" hidden="1"/>
    <col min="6750" max="6755" width="14.875" style="1266" hidden="1"/>
    <col min="6756" max="6757" width="15.875" style="1266" hidden="1"/>
    <col min="6758" max="6763" width="16.125" style="1266" hidden="1"/>
    <col min="6764" max="6764" width="6.125" style="1266" hidden="1"/>
    <col min="6765" max="6765" width="3" style="1266" hidden="1"/>
    <col min="6766" max="7005" width="8.625" style="1266" hidden="1"/>
    <col min="7006" max="7011" width="14.875" style="1266" hidden="1"/>
    <col min="7012" max="7013" width="15.875" style="1266" hidden="1"/>
    <col min="7014" max="7019" width="16.125" style="1266" hidden="1"/>
    <col min="7020" max="7020" width="6.125" style="1266" hidden="1"/>
    <col min="7021" max="7021" width="3" style="1266" hidden="1"/>
    <col min="7022" max="7261" width="8.625" style="1266" hidden="1"/>
    <col min="7262" max="7267" width="14.875" style="1266" hidden="1"/>
    <col min="7268" max="7269" width="15.875" style="1266" hidden="1"/>
    <col min="7270" max="7275" width="16.125" style="1266" hidden="1"/>
    <col min="7276" max="7276" width="6.125" style="1266" hidden="1"/>
    <col min="7277" max="7277" width="3" style="1266" hidden="1"/>
    <col min="7278" max="7517" width="8.625" style="1266" hidden="1"/>
    <col min="7518" max="7523" width="14.875" style="1266" hidden="1"/>
    <col min="7524" max="7525" width="15.875" style="1266" hidden="1"/>
    <col min="7526" max="7531" width="16.125" style="1266" hidden="1"/>
    <col min="7532" max="7532" width="6.125" style="1266" hidden="1"/>
    <col min="7533" max="7533" width="3" style="1266" hidden="1"/>
    <col min="7534" max="7773" width="8.625" style="1266" hidden="1"/>
    <col min="7774" max="7779" width="14.875" style="1266" hidden="1"/>
    <col min="7780" max="7781" width="15.875" style="1266" hidden="1"/>
    <col min="7782" max="7787" width="16.125" style="1266" hidden="1"/>
    <col min="7788" max="7788" width="6.125" style="1266" hidden="1"/>
    <col min="7789" max="7789" width="3" style="1266" hidden="1"/>
    <col min="7790" max="8029" width="8.625" style="1266" hidden="1"/>
    <col min="8030" max="8035" width="14.875" style="1266" hidden="1"/>
    <col min="8036" max="8037" width="15.875" style="1266" hidden="1"/>
    <col min="8038" max="8043" width="16.125" style="1266" hidden="1"/>
    <col min="8044" max="8044" width="6.125" style="1266" hidden="1"/>
    <col min="8045" max="8045" width="3" style="1266" hidden="1"/>
    <col min="8046" max="8285" width="8.625" style="1266" hidden="1"/>
    <col min="8286" max="8291" width="14.875" style="1266" hidden="1"/>
    <col min="8292" max="8293" width="15.875" style="1266" hidden="1"/>
    <col min="8294" max="8299" width="16.125" style="1266" hidden="1"/>
    <col min="8300" max="8300" width="6.125" style="1266" hidden="1"/>
    <col min="8301" max="8301" width="3" style="1266" hidden="1"/>
    <col min="8302" max="8541" width="8.625" style="1266" hidden="1"/>
    <col min="8542" max="8547" width="14.875" style="1266" hidden="1"/>
    <col min="8548" max="8549" width="15.875" style="1266" hidden="1"/>
    <col min="8550" max="8555" width="16.125" style="1266" hidden="1"/>
    <col min="8556" max="8556" width="6.125" style="1266" hidden="1"/>
    <col min="8557" max="8557" width="3" style="1266" hidden="1"/>
    <col min="8558" max="8797" width="8.625" style="1266" hidden="1"/>
    <col min="8798" max="8803" width="14.875" style="1266" hidden="1"/>
    <col min="8804" max="8805" width="15.875" style="1266" hidden="1"/>
    <col min="8806" max="8811" width="16.125" style="1266" hidden="1"/>
    <col min="8812" max="8812" width="6.125" style="1266" hidden="1"/>
    <col min="8813" max="8813" width="3" style="1266" hidden="1"/>
    <col min="8814" max="9053" width="8.625" style="1266" hidden="1"/>
    <col min="9054" max="9059" width="14.875" style="1266" hidden="1"/>
    <col min="9060" max="9061" width="15.875" style="1266" hidden="1"/>
    <col min="9062" max="9067" width="16.125" style="1266" hidden="1"/>
    <col min="9068" max="9068" width="6.125" style="1266" hidden="1"/>
    <col min="9069" max="9069" width="3" style="1266" hidden="1"/>
    <col min="9070" max="9309" width="8.625" style="1266" hidden="1"/>
    <col min="9310" max="9315" width="14.875" style="1266" hidden="1"/>
    <col min="9316" max="9317" width="15.875" style="1266" hidden="1"/>
    <col min="9318" max="9323" width="16.125" style="1266" hidden="1"/>
    <col min="9324" max="9324" width="6.125" style="1266" hidden="1"/>
    <col min="9325" max="9325" width="3" style="1266" hidden="1"/>
    <col min="9326" max="9565" width="8.625" style="1266" hidden="1"/>
    <col min="9566" max="9571" width="14.875" style="1266" hidden="1"/>
    <col min="9572" max="9573" width="15.875" style="1266" hidden="1"/>
    <col min="9574" max="9579" width="16.125" style="1266" hidden="1"/>
    <col min="9580" max="9580" width="6.125" style="1266" hidden="1"/>
    <col min="9581" max="9581" width="3" style="1266" hidden="1"/>
    <col min="9582" max="9821" width="8.625" style="1266" hidden="1"/>
    <col min="9822" max="9827" width="14.875" style="1266" hidden="1"/>
    <col min="9828" max="9829" width="15.875" style="1266" hidden="1"/>
    <col min="9830" max="9835" width="16.125" style="1266" hidden="1"/>
    <col min="9836" max="9836" width="6.125" style="1266" hidden="1"/>
    <col min="9837" max="9837" width="3" style="1266" hidden="1"/>
    <col min="9838" max="10077" width="8.625" style="1266" hidden="1"/>
    <col min="10078" max="10083" width="14.875" style="1266" hidden="1"/>
    <col min="10084" max="10085" width="15.875" style="1266" hidden="1"/>
    <col min="10086" max="10091" width="16.125" style="1266" hidden="1"/>
    <col min="10092" max="10092" width="6.125" style="1266" hidden="1"/>
    <col min="10093" max="10093" width="3" style="1266" hidden="1"/>
    <col min="10094" max="10333" width="8.625" style="1266" hidden="1"/>
    <col min="10334" max="10339" width="14.875" style="1266" hidden="1"/>
    <col min="10340" max="10341" width="15.875" style="1266" hidden="1"/>
    <col min="10342" max="10347" width="16.125" style="1266" hidden="1"/>
    <col min="10348" max="10348" width="6.125" style="1266" hidden="1"/>
    <col min="10349" max="10349" width="3" style="1266" hidden="1"/>
    <col min="10350" max="10589" width="8.625" style="1266" hidden="1"/>
    <col min="10590" max="10595" width="14.875" style="1266" hidden="1"/>
    <col min="10596" max="10597" width="15.875" style="1266" hidden="1"/>
    <col min="10598" max="10603" width="16.125" style="1266" hidden="1"/>
    <col min="10604" max="10604" width="6.125" style="1266" hidden="1"/>
    <col min="10605" max="10605" width="3" style="1266" hidden="1"/>
    <col min="10606" max="10845" width="8.625" style="1266" hidden="1"/>
    <col min="10846" max="10851" width="14.875" style="1266" hidden="1"/>
    <col min="10852" max="10853" width="15.875" style="1266" hidden="1"/>
    <col min="10854" max="10859" width="16.125" style="1266" hidden="1"/>
    <col min="10860" max="10860" width="6.125" style="1266" hidden="1"/>
    <col min="10861" max="10861" width="3" style="1266" hidden="1"/>
    <col min="10862" max="11101" width="8.625" style="1266" hidden="1"/>
    <col min="11102" max="11107" width="14.875" style="1266" hidden="1"/>
    <col min="11108" max="11109" width="15.875" style="1266" hidden="1"/>
    <col min="11110" max="11115" width="16.125" style="1266" hidden="1"/>
    <col min="11116" max="11116" width="6.125" style="1266" hidden="1"/>
    <col min="11117" max="11117" width="3" style="1266" hidden="1"/>
    <col min="11118" max="11357" width="8.625" style="1266" hidden="1"/>
    <col min="11358" max="11363" width="14.875" style="1266" hidden="1"/>
    <col min="11364" max="11365" width="15.875" style="1266" hidden="1"/>
    <col min="11366" max="11371" width="16.125" style="1266" hidden="1"/>
    <col min="11372" max="11372" width="6.125" style="1266" hidden="1"/>
    <col min="11373" max="11373" width="3" style="1266" hidden="1"/>
    <col min="11374" max="11613" width="8.625" style="1266" hidden="1"/>
    <col min="11614" max="11619" width="14.875" style="1266" hidden="1"/>
    <col min="11620" max="11621" width="15.875" style="1266" hidden="1"/>
    <col min="11622" max="11627" width="16.125" style="1266" hidden="1"/>
    <col min="11628" max="11628" width="6.125" style="1266" hidden="1"/>
    <col min="11629" max="11629" width="3" style="1266" hidden="1"/>
    <col min="11630" max="11869" width="8.625" style="1266" hidden="1"/>
    <col min="11870" max="11875" width="14.875" style="1266" hidden="1"/>
    <col min="11876" max="11877" width="15.875" style="1266" hidden="1"/>
    <col min="11878" max="11883" width="16.125" style="1266" hidden="1"/>
    <col min="11884" max="11884" width="6.125" style="1266" hidden="1"/>
    <col min="11885" max="11885" width="3" style="1266" hidden="1"/>
    <col min="11886" max="12125" width="8.625" style="1266" hidden="1"/>
    <col min="12126" max="12131" width="14.875" style="1266" hidden="1"/>
    <col min="12132" max="12133" width="15.875" style="1266" hidden="1"/>
    <col min="12134" max="12139" width="16.125" style="1266" hidden="1"/>
    <col min="12140" max="12140" width="6.125" style="1266" hidden="1"/>
    <col min="12141" max="12141" width="3" style="1266" hidden="1"/>
    <col min="12142" max="12381" width="8.625" style="1266" hidden="1"/>
    <col min="12382" max="12387" width="14.875" style="1266" hidden="1"/>
    <col min="12388" max="12389" width="15.875" style="1266" hidden="1"/>
    <col min="12390" max="12395" width="16.125" style="1266" hidden="1"/>
    <col min="12396" max="12396" width="6.125" style="1266" hidden="1"/>
    <col min="12397" max="12397" width="3" style="1266" hidden="1"/>
    <col min="12398" max="12637" width="8.625" style="1266" hidden="1"/>
    <col min="12638" max="12643" width="14.875" style="1266" hidden="1"/>
    <col min="12644" max="12645" width="15.875" style="1266" hidden="1"/>
    <col min="12646" max="12651" width="16.125" style="1266" hidden="1"/>
    <col min="12652" max="12652" width="6.125" style="1266" hidden="1"/>
    <col min="12653" max="12653" width="3" style="1266" hidden="1"/>
    <col min="12654" max="12893" width="8.625" style="1266" hidden="1"/>
    <col min="12894" max="12899" width="14.875" style="1266" hidden="1"/>
    <col min="12900" max="12901" width="15.875" style="1266" hidden="1"/>
    <col min="12902" max="12907" width="16.125" style="1266" hidden="1"/>
    <col min="12908" max="12908" width="6.125" style="1266" hidden="1"/>
    <col min="12909" max="12909" width="3" style="1266" hidden="1"/>
    <col min="12910" max="13149" width="8.625" style="1266" hidden="1"/>
    <col min="13150" max="13155" width="14.875" style="1266" hidden="1"/>
    <col min="13156" max="13157" width="15.875" style="1266" hidden="1"/>
    <col min="13158" max="13163" width="16.125" style="1266" hidden="1"/>
    <col min="13164" max="13164" width="6.125" style="1266" hidden="1"/>
    <col min="13165" max="13165" width="3" style="1266" hidden="1"/>
    <col min="13166" max="13405" width="8.625" style="1266" hidden="1"/>
    <col min="13406" max="13411" width="14.875" style="1266" hidden="1"/>
    <col min="13412" max="13413" width="15.875" style="1266" hidden="1"/>
    <col min="13414" max="13419" width="16.125" style="1266" hidden="1"/>
    <col min="13420" max="13420" width="6.125" style="1266" hidden="1"/>
    <col min="13421" max="13421" width="3" style="1266" hidden="1"/>
    <col min="13422" max="13661" width="8.625" style="1266" hidden="1"/>
    <col min="13662" max="13667" width="14.875" style="1266" hidden="1"/>
    <col min="13668" max="13669" width="15.875" style="1266" hidden="1"/>
    <col min="13670" max="13675" width="16.125" style="1266" hidden="1"/>
    <col min="13676" max="13676" width="6.125" style="1266" hidden="1"/>
    <col min="13677" max="13677" width="3" style="1266" hidden="1"/>
    <col min="13678" max="13917" width="8.625" style="1266" hidden="1"/>
    <col min="13918" max="13923" width="14.875" style="1266" hidden="1"/>
    <col min="13924" max="13925" width="15.875" style="1266" hidden="1"/>
    <col min="13926" max="13931" width="16.125" style="1266" hidden="1"/>
    <col min="13932" max="13932" width="6.125" style="1266" hidden="1"/>
    <col min="13933" max="13933" width="3" style="1266" hidden="1"/>
    <col min="13934" max="14173" width="8.625" style="1266" hidden="1"/>
    <col min="14174" max="14179" width="14.875" style="1266" hidden="1"/>
    <col min="14180" max="14181" width="15.875" style="1266" hidden="1"/>
    <col min="14182" max="14187" width="16.125" style="1266" hidden="1"/>
    <col min="14188" max="14188" width="6.125" style="1266" hidden="1"/>
    <col min="14189" max="14189" width="3" style="1266" hidden="1"/>
    <col min="14190" max="14429" width="8.625" style="1266" hidden="1"/>
    <col min="14430" max="14435" width="14.875" style="1266" hidden="1"/>
    <col min="14436" max="14437" width="15.875" style="1266" hidden="1"/>
    <col min="14438" max="14443" width="16.125" style="1266" hidden="1"/>
    <col min="14444" max="14444" width="6.125" style="1266" hidden="1"/>
    <col min="14445" max="14445" width="3" style="1266" hidden="1"/>
    <col min="14446" max="14685" width="8.625" style="1266" hidden="1"/>
    <col min="14686" max="14691" width="14.875" style="1266" hidden="1"/>
    <col min="14692" max="14693" width="15.875" style="1266" hidden="1"/>
    <col min="14694" max="14699" width="16.125" style="1266" hidden="1"/>
    <col min="14700" max="14700" width="6.125" style="1266" hidden="1"/>
    <col min="14701" max="14701" width="3" style="1266" hidden="1"/>
    <col min="14702" max="14941" width="8.625" style="1266" hidden="1"/>
    <col min="14942" max="14947" width="14.875" style="1266" hidden="1"/>
    <col min="14948" max="14949" width="15.875" style="1266" hidden="1"/>
    <col min="14950" max="14955" width="16.125" style="1266" hidden="1"/>
    <col min="14956" max="14956" width="6.125" style="1266" hidden="1"/>
    <col min="14957" max="14957" width="3" style="1266" hidden="1"/>
    <col min="14958" max="15197" width="8.625" style="1266" hidden="1"/>
    <col min="15198" max="15203" width="14.875" style="1266" hidden="1"/>
    <col min="15204" max="15205" width="15.875" style="1266" hidden="1"/>
    <col min="15206" max="15211" width="16.125" style="1266" hidden="1"/>
    <col min="15212" max="15212" width="6.125" style="1266" hidden="1"/>
    <col min="15213" max="15213" width="3" style="1266" hidden="1"/>
    <col min="15214" max="15453" width="8.625" style="1266" hidden="1"/>
    <col min="15454" max="15459" width="14.875" style="1266" hidden="1"/>
    <col min="15460" max="15461" width="15.875" style="1266" hidden="1"/>
    <col min="15462" max="15467" width="16.125" style="1266" hidden="1"/>
    <col min="15468" max="15468" width="6.125" style="1266" hidden="1"/>
    <col min="15469" max="15469" width="3" style="1266" hidden="1"/>
    <col min="15470" max="15709" width="8.625" style="1266" hidden="1"/>
    <col min="15710" max="15715" width="14.875" style="1266" hidden="1"/>
    <col min="15716" max="15717" width="15.875" style="1266" hidden="1"/>
    <col min="15718" max="15723" width="16.125" style="1266" hidden="1"/>
    <col min="15724" max="15724" width="6.125" style="1266" hidden="1"/>
    <col min="15725" max="15725" width="3" style="1266" hidden="1"/>
    <col min="15726" max="15965" width="8.625" style="1266" hidden="1"/>
    <col min="15966" max="15971" width="14.875" style="1266" hidden="1"/>
    <col min="15972" max="15973" width="15.875" style="1266" hidden="1"/>
    <col min="15974" max="15979" width="16.125" style="1266" hidden="1"/>
    <col min="15980" max="15980" width="6.125" style="1266" hidden="1"/>
    <col min="15981" max="15981" width="3" style="1266" hidden="1"/>
    <col min="15982" max="16221" width="8.625" style="1266" hidden="1"/>
    <col min="16222" max="16227" width="14.875" style="1266" hidden="1"/>
    <col min="16228" max="16229" width="15.875" style="1266" hidden="1"/>
    <col min="16230" max="16235" width="16.125" style="1266" hidden="1"/>
    <col min="16236" max="16236" width="6.125" style="1266" hidden="1"/>
    <col min="16237" max="16237" width="3" style="1266" hidden="1"/>
    <col min="16238" max="16384" width="8.625" style="1266" hidden="1"/>
  </cols>
  <sheetData>
    <row r="1" spans="1:143" ht="42.75" customHeight="1" x14ac:dyDescent="0.15">
      <c r="A1" s="1264"/>
      <c r="B1" s="1265"/>
      <c r="DD1" s="1266"/>
      <c r="DE1" s="1266"/>
    </row>
    <row r="2" spans="1:143" ht="25.5" customHeight="1" x14ac:dyDescent="0.15">
      <c r="A2" s="1267"/>
      <c r="C2" s="1267"/>
      <c r="O2" s="1267"/>
      <c r="P2" s="1267"/>
      <c r="Q2" s="1267"/>
      <c r="R2" s="1267"/>
      <c r="S2" s="1267"/>
      <c r="T2" s="1267"/>
      <c r="U2" s="1267"/>
      <c r="V2" s="1267"/>
      <c r="W2" s="1267"/>
      <c r="X2" s="1267"/>
      <c r="Y2" s="1267"/>
      <c r="Z2" s="1267"/>
      <c r="AA2" s="1267"/>
      <c r="AB2" s="1267"/>
      <c r="AC2" s="1267"/>
      <c r="AD2" s="1267"/>
      <c r="AE2" s="1267"/>
      <c r="AF2" s="1267"/>
      <c r="AG2" s="1267"/>
      <c r="AH2" s="1267"/>
      <c r="AI2" s="1267"/>
      <c r="AU2" s="1267"/>
      <c r="BG2" s="1267"/>
      <c r="BS2" s="1267"/>
      <c r="CE2" s="1267"/>
      <c r="CQ2" s="1267"/>
      <c r="DD2" s="1266"/>
      <c r="DE2" s="1266"/>
    </row>
    <row r="3" spans="1:143" ht="25.5" customHeight="1" x14ac:dyDescent="0.15">
      <c r="A3" s="1267"/>
      <c r="C3" s="1267"/>
      <c r="O3" s="1267"/>
      <c r="P3" s="1267"/>
      <c r="Q3" s="1267"/>
      <c r="R3" s="1267"/>
      <c r="S3" s="1267"/>
      <c r="T3" s="1267"/>
      <c r="U3" s="1267"/>
      <c r="V3" s="1267"/>
      <c r="W3" s="1267"/>
      <c r="X3" s="1267"/>
      <c r="Y3" s="1267"/>
      <c r="Z3" s="1267"/>
      <c r="AA3" s="1267"/>
      <c r="AB3" s="1267"/>
      <c r="AC3" s="1267"/>
      <c r="AD3" s="1267"/>
      <c r="AE3" s="1267"/>
      <c r="AF3" s="1267"/>
      <c r="AG3" s="1267"/>
      <c r="AH3" s="1267"/>
      <c r="AI3" s="1267"/>
      <c r="AU3" s="1267"/>
      <c r="BG3" s="1267"/>
      <c r="BS3" s="1267"/>
      <c r="CE3" s="1267"/>
      <c r="CQ3" s="1267"/>
      <c r="DD3" s="1266"/>
      <c r="DE3" s="1266"/>
    </row>
    <row r="4" spans="1:143" s="290" customFormat="1" x14ac:dyDescent="0.15">
      <c r="A4" s="1267"/>
      <c r="B4" s="1267"/>
      <c r="C4" s="1267"/>
      <c r="D4" s="1267"/>
      <c r="E4" s="1267"/>
      <c r="F4" s="1267"/>
      <c r="G4" s="1267"/>
      <c r="H4" s="1267"/>
      <c r="I4" s="1267"/>
      <c r="J4" s="1267"/>
      <c r="K4" s="1267"/>
      <c r="L4" s="1267"/>
      <c r="M4" s="1267"/>
      <c r="N4" s="1267"/>
      <c r="O4" s="1267"/>
      <c r="P4" s="1267"/>
      <c r="Q4" s="1267"/>
      <c r="R4" s="1267"/>
      <c r="S4" s="1267"/>
      <c r="T4" s="1267"/>
      <c r="U4" s="1267"/>
      <c r="V4" s="1267"/>
      <c r="W4" s="1267"/>
      <c r="X4" s="1267"/>
      <c r="Y4" s="1267"/>
      <c r="Z4" s="1267"/>
      <c r="AA4" s="1267"/>
      <c r="AB4" s="1267"/>
      <c r="AC4" s="1267"/>
      <c r="AD4" s="1267"/>
      <c r="AE4" s="1267"/>
      <c r="AF4" s="1267"/>
      <c r="AG4" s="1267"/>
      <c r="AH4" s="1267"/>
      <c r="AI4" s="1267"/>
      <c r="AJ4" s="1267"/>
      <c r="AK4" s="1267"/>
      <c r="AL4" s="1267"/>
      <c r="AM4" s="1267"/>
      <c r="AN4" s="1267"/>
      <c r="AO4" s="1267"/>
      <c r="AP4" s="1267"/>
      <c r="AQ4" s="1267"/>
      <c r="AR4" s="1267"/>
      <c r="AS4" s="1267"/>
      <c r="AT4" s="1267"/>
      <c r="AU4" s="1267"/>
      <c r="AV4" s="1267"/>
      <c r="AW4" s="1267"/>
      <c r="AX4" s="1267"/>
      <c r="AY4" s="1267"/>
      <c r="AZ4" s="1267"/>
      <c r="BA4" s="1267"/>
      <c r="BB4" s="1267"/>
      <c r="BC4" s="1267"/>
      <c r="BD4" s="1267"/>
      <c r="BE4" s="1267"/>
      <c r="BF4" s="1267"/>
      <c r="BG4" s="1267"/>
      <c r="BH4" s="1267"/>
      <c r="BI4" s="1267"/>
      <c r="BJ4" s="1267"/>
      <c r="BK4" s="1267"/>
      <c r="BL4" s="1267"/>
      <c r="BM4" s="1267"/>
      <c r="BN4" s="1267"/>
      <c r="BO4" s="1267"/>
      <c r="BP4" s="1267"/>
      <c r="BQ4" s="1267"/>
      <c r="BR4" s="1267"/>
      <c r="BS4" s="1267"/>
      <c r="BT4" s="1267"/>
      <c r="BU4" s="1267"/>
      <c r="BV4" s="1267"/>
      <c r="BW4" s="1267"/>
      <c r="BX4" s="1267"/>
      <c r="BY4" s="1267"/>
      <c r="BZ4" s="1267"/>
      <c r="CA4" s="1267"/>
      <c r="CB4" s="1267"/>
      <c r="CC4" s="1267"/>
      <c r="CD4" s="1267"/>
      <c r="CE4" s="1267"/>
      <c r="CF4" s="1267"/>
      <c r="CG4" s="1267"/>
      <c r="CH4" s="1267"/>
      <c r="CI4" s="1267"/>
      <c r="CJ4" s="1267"/>
      <c r="CK4" s="1267"/>
      <c r="CL4" s="1267"/>
      <c r="CM4" s="1267"/>
      <c r="CN4" s="1267"/>
      <c r="CO4" s="1267"/>
      <c r="CP4" s="1267"/>
      <c r="CQ4" s="1267"/>
      <c r="CR4" s="1267"/>
      <c r="CS4" s="1267"/>
      <c r="CT4" s="1267"/>
      <c r="CU4" s="1267"/>
      <c r="CV4" s="1267"/>
      <c r="CW4" s="1267"/>
      <c r="CX4" s="1267"/>
      <c r="CY4" s="1267"/>
      <c r="CZ4" s="1267"/>
      <c r="DA4" s="1267"/>
      <c r="DB4" s="1267"/>
      <c r="DC4" s="1267"/>
      <c r="DD4" s="1267"/>
      <c r="DE4" s="1267"/>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67"/>
      <c r="B5" s="1267"/>
      <c r="C5" s="1267"/>
      <c r="D5" s="1267"/>
      <c r="E5" s="1267"/>
      <c r="F5" s="1267"/>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7"/>
      <c r="AI5" s="1267"/>
      <c r="AJ5" s="1267"/>
      <c r="AK5" s="1267"/>
      <c r="AL5" s="1267"/>
      <c r="AM5" s="1267"/>
      <c r="AN5" s="1267"/>
      <c r="AO5" s="1267"/>
      <c r="AP5" s="1267"/>
      <c r="AQ5" s="1267"/>
      <c r="AR5" s="1267"/>
      <c r="AS5" s="1267"/>
      <c r="AT5" s="1267"/>
      <c r="AU5" s="1267"/>
      <c r="AV5" s="1267"/>
      <c r="AW5" s="1267"/>
      <c r="AX5" s="1267"/>
      <c r="AY5" s="1267"/>
      <c r="AZ5" s="1267"/>
      <c r="BA5" s="1267"/>
      <c r="BB5" s="1267"/>
      <c r="BC5" s="1267"/>
      <c r="BD5" s="1267"/>
      <c r="BE5" s="1267"/>
      <c r="BF5" s="1267"/>
      <c r="BG5" s="1267"/>
      <c r="BH5" s="1267"/>
      <c r="BI5" s="1267"/>
      <c r="BJ5" s="1267"/>
      <c r="BK5" s="1267"/>
      <c r="BL5" s="1267"/>
      <c r="BM5" s="1267"/>
      <c r="BN5" s="1267"/>
      <c r="BO5" s="1267"/>
      <c r="BP5" s="1267"/>
      <c r="BQ5" s="1267"/>
      <c r="BR5" s="1267"/>
      <c r="BS5" s="1267"/>
      <c r="BT5" s="1267"/>
      <c r="BU5" s="1267"/>
      <c r="BV5" s="1267"/>
      <c r="BW5" s="1267"/>
      <c r="BX5" s="1267"/>
      <c r="BY5" s="1267"/>
      <c r="BZ5" s="1267"/>
      <c r="CA5" s="1267"/>
      <c r="CB5" s="1267"/>
      <c r="CC5" s="1267"/>
      <c r="CD5" s="1267"/>
      <c r="CE5" s="1267"/>
      <c r="CF5" s="1267"/>
      <c r="CG5" s="1267"/>
      <c r="CH5" s="1267"/>
      <c r="CI5" s="1267"/>
      <c r="CJ5" s="1267"/>
      <c r="CK5" s="1267"/>
      <c r="CL5" s="1267"/>
      <c r="CM5" s="1267"/>
      <c r="CN5" s="1267"/>
      <c r="CO5" s="1267"/>
      <c r="CP5" s="1267"/>
      <c r="CQ5" s="1267"/>
      <c r="CR5" s="1267"/>
      <c r="CS5" s="1267"/>
      <c r="CT5" s="1267"/>
      <c r="CU5" s="1267"/>
      <c r="CV5" s="1267"/>
      <c r="CW5" s="1267"/>
      <c r="CX5" s="1267"/>
      <c r="CY5" s="1267"/>
      <c r="CZ5" s="1267"/>
      <c r="DA5" s="1267"/>
      <c r="DB5" s="1267"/>
      <c r="DC5" s="1267"/>
      <c r="DD5" s="1267"/>
      <c r="DE5" s="1267"/>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67"/>
      <c r="B6" s="1267"/>
      <c r="C6" s="1267"/>
      <c r="D6" s="1267"/>
      <c r="E6" s="1267"/>
      <c r="F6" s="1267"/>
      <c r="G6" s="1267"/>
      <c r="H6" s="1267"/>
      <c r="I6" s="1267"/>
      <c r="J6" s="1267"/>
      <c r="K6" s="1267"/>
      <c r="L6" s="1267"/>
      <c r="M6" s="1267"/>
      <c r="N6" s="1267"/>
      <c r="O6" s="1267"/>
      <c r="P6" s="1267"/>
      <c r="Q6" s="1267"/>
      <c r="R6" s="1267"/>
      <c r="S6" s="1267"/>
      <c r="T6" s="1267"/>
      <c r="U6" s="1267"/>
      <c r="V6" s="1267"/>
      <c r="W6" s="1267"/>
      <c r="X6" s="1267"/>
      <c r="Y6" s="1267"/>
      <c r="Z6" s="1267"/>
      <c r="AA6" s="1267"/>
      <c r="AB6" s="1267"/>
      <c r="AC6" s="1267"/>
      <c r="AD6" s="1267"/>
      <c r="AE6" s="1267"/>
      <c r="AF6" s="1267"/>
      <c r="AG6" s="1267"/>
      <c r="AH6" s="1267"/>
      <c r="AI6" s="1267"/>
      <c r="AJ6" s="1267"/>
      <c r="AK6" s="1267"/>
      <c r="AL6" s="1267"/>
      <c r="AM6" s="1267"/>
      <c r="AN6" s="1267"/>
      <c r="AO6" s="1267"/>
      <c r="AP6" s="1267"/>
      <c r="AQ6" s="1267"/>
      <c r="AR6" s="1267"/>
      <c r="AS6" s="1267"/>
      <c r="AT6" s="1267"/>
      <c r="AU6" s="1267"/>
      <c r="AV6" s="1267"/>
      <c r="AW6" s="1267"/>
      <c r="AX6" s="1267"/>
      <c r="AY6" s="1267"/>
      <c r="AZ6" s="1267"/>
      <c r="BA6" s="1267"/>
      <c r="BB6" s="1267"/>
      <c r="BC6" s="1267"/>
      <c r="BD6" s="1267"/>
      <c r="BE6" s="1267"/>
      <c r="BF6" s="1267"/>
      <c r="BG6" s="1267"/>
      <c r="BH6" s="1267"/>
      <c r="BI6" s="1267"/>
      <c r="BJ6" s="1267"/>
      <c r="BK6" s="1267"/>
      <c r="BL6" s="1267"/>
      <c r="BM6" s="1267"/>
      <c r="BN6" s="1267"/>
      <c r="BO6" s="1267"/>
      <c r="BP6" s="1267"/>
      <c r="BQ6" s="1267"/>
      <c r="BR6" s="1267"/>
      <c r="BS6" s="1267"/>
      <c r="BT6" s="1267"/>
      <c r="BU6" s="1267"/>
      <c r="BV6" s="1267"/>
      <c r="BW6" s="1267"/>
      <c r="BX6" s="1267"/>
      <c r="BY6" s="1267"/>
      <c r="BZ6" s="1267"/>
      <c r="CA6" s="1267"/>
      <c r="CB6" s="1267"/>
      <c r="CC6" s="1267"/>
      <c r="CD6" s="1267"/>
      <c r="CE6" s="1267"/>
      <c r="CF6" s="1267"/>
      <c r="CG6" s="1267"/>
      <c r="CH6" s="1267"/>
      <c r="CI6" s="1267"/>
      <c r="CJ6" s="1267"/>
      <c r="CK6" s="1267"/>
      <c r="CL6" s="1267"/>
      <c r="CM6" s="1267"/>
      <c r="CN6" s="1267"/>
      <c r="CO6" s="1267"/>
      <c r="CP6" s="1267"/>
      <c r="CQ6" s="1267"/>
      <c r="CR6" s="1267"/>
      <c r="CS6" s="1267"/>
      <c r="CT6" s="1267"/>
      <c r="CU6" s="1267"/>
      <c r="CV6" s="1267"/>
      <c r="CW6" s="1267"/>
      <c r="CX6" s="1267"/>
      <c r="CY6" s="1267"/>
      <c r="CZ6" s="1267"/>
      <c r="DA6" s="1267"/>
      <c r="DB6" s="1267"/>
      <c r="DC6" s="1267"/>
      <c r="DD6" s="1267"/>
      <c r="DE6" s="1267"/>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67"/>
      <c r="B7" s="1267"/>
      <c r="C7" s="1267"/>
      <c r="D7" s="1267"/>
      <c r="E7" s="126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c r="AG7" s="1267"/>
      <c r="AH7" s="1267"/>
      <c r="AI7" s="1267"/>
      <c r="AJ7" s="1267"/>
      <c r="AK7" s="1267"/>
      <c r="AL7" s="1267"/>
      <c r="AM7" s="1267"/>
      <c r="AN7" s="1267"/>
      <c r="AO7" s="1267"/>
      <c r="AP7" s="1267"/>
      <c r="AQ7" s="1267"/>
      <c r="AR7" s="1267"/>
      <c r="AS7" s="1267"/>
      <c r="AT7" s="1267"/>
      <c r="AU7" s="1267"/>
      <c r="AV7" s="1267"/>
      <c r="AW7" s="1267"/>
      <c r="AX7" s="1267"/>
      <c r="AY7" s="1267"/>
      <c r="AZ7" s="1267"/>
      <c r="BA7" s="1267"/>
      <c r="BB7" s="1267"/>
      <c r="BC7" s="1267"/>
      <c r="BD7" s="1267"/>
      <c r="BE7" s="1267"/>
      <c r="BF7" s="1267"/>
      <c r="BG7" s="1267"/>
      <c r="BH7" s="1267"/>
      <c r="BI7" s="1267"/>
      <c r="BJ7" s="1267"/>
      <c r="BK7" s="1267"/>
      <c r="BL7" s="1267"/>
      <c r="BM7" s="1267"/>
      <c r="BN7" s="1267"/>
      <c r="BO7" s="1267"/>
      <c r="BP7" s="1267"/>
      <c r="BQ7" s="1267"/>
      <c r="BR7" s="1267"/>
      <c r="BS7" s="1267"/>
      <c r="BT7" s="1267"/>
      <c r="BU7" s="1267"/>
      <c r="BV7" s="1267"/>
      <c r="BW7" s="1267"/>
      <c r="BX7" s="1267"/>
      <c r="BY7" s="1267"/>
      <c r="BZ7" s="1267"/>
      <c r="CA7" s="1267"/>
      <c r="CB7" s="1267"/>
      <c r="CC7" s="1267"/>
      <c r="CD7" s="1267"/>
      <c r="CE7" s="1267"/>
      <c r="CF7" s="1267"/>
      <c r="CG7" s="1267"/>
      <c r="CH7" s="1267"/>
      <c r="CI7" s="1267"/>
      <c r="CJ7" s="1267"/>
      <c r="CK7" s="1267"/>
      <c r="CL7" s="1267"/>
      <c r="CM7" s="1267"/>
      <c r="CN7" s="1267"/>
      <c r="CO7" s="1267"/>
      <c r="CP7" s="1267"/>
      <c r="CQ7" s="1267"/>
      <c r="CR7" s="1267"/>
      <c r="CS7" s="1267"/>
      <c r="CT7" s="1267"/>
      <c r="CU7" s="1267"/>
      <c r="CV7" s="1267"/>
      <c r="CW7" s="1267"/>
      <c r="CX7" s="1267"/>
      <c r="CY7" s="1267"/>
      <c r="CZ7" s="1267"/>
      <c r="DA7" s="1267"/>
      <c r="DB7" s="1267"/>
      <c r="DC7" s="1267"/>
      <c r="DD7" s="1267"/>
      <c r="DE7" s="1267"/>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67"/>
      <c r="B8" s="1267"/>
      <c r="C8" s="1267"/>
      <c r="D8" s="1267"/>
      <c r="E8" s="1267"/>
      <c r="F8" s="1267"/>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7"/>
      <c r="AF8" s="1267"/>
      <c r="AG8" s="1267"/>
      <c r="AH8" s="1267"/>
      <c r="AI8" s="1267"/>
      <c r="AJ8" s="1267"/>
      <c r="AK8" s="1267"/>
      <c r="AL8" s="1267"/>
      <c r="AM8" s="1267"/>
      <c r="AN8" s="1267"/>
      <c r="AO8" s="1267"/>
      <c r="AP8" s="1267"/>
      <c r="AQ8" s="1267"/>
      <c r="AR8" s="1267"/>
      <c r="AS8" s="1267"/>
      <c r="AT8" s="1267"/>
      <c r="AU8" s="1267"/>
      <c r="AV8" s="1267"/>
      <c r="AW8" s="1267"/>
      <c r="AX8" s="1267"/>
      <c r="AY8" s="1267"/>
      <c r="AZ8" s="1267"/>
      <c r="BA8" s="1267"/>
      <c r="BB8" s="1267"/>
      <c r="BC8" s="1267"/>
      <c r="BD8" s="1267"/>
      <c r="BE8" s="1267"/>
      <c r="BF8" s="1267"/>
      <c r="BG8" s="1267"/>
      <c r="BH8" s="1267"/>
      <c r="BI8" s="1267"/>
      <c r="BJ8" s="1267"/>
      <c r="BK8" s="1267"/>
      <c r="BL8" s="1267"/>
      <c r="BM8" s="1267"/>
      <c r="BN8" s="1267"/>
      <c r="BO8" s="1267"/>
      <c r="BP8" s="1267"/>
      <c r="BQ8" s="1267"/>
      <c r="BR8" s="1267"/>
      <c r="BS8" s="1267"/>
      <c r="BT8" s="1267"/>
      <c r="BU8" s="1267"/>
      <c r="BV8" s="1267"/>
      <c r="BW8" s="1267"/>
      <c r="BX8" s="1267"/>
      <c r="BY8" s="1267"/>
      <c r="BZ8" s="1267"/>
      <c r="CA8" s="1267"/>
      <c r="CB8" s="1267"/>
      <c r="CC8" s="1267"/>
      <c r="CD8" s="1267"/>
      <c r="CE8" s="1267"/>
      <c r="CF8" s="1267"/>
      <c r="CG8" s="1267"/>
      <c r="CH8" s="1267"/>
      <c r="CI8" s="1267"/>
      <c r="CJ8" s="1267"/>
      <c r="CK8" s="1267"/>
      <c r="CL8" s="1267"/>
      <c r="CM8" s="1267"/>
      <c r="CN8" s="1267"/>
      <c r="CO8" s="1267"/>
      <c r="CP8" s="1267"/>
      <c r="CQ8" s="1267"/>
      <c r="CR8" s="1267"/>
      <c r="CS8" s="1267"/>
      <c r="CT8" s="1267"/>
      <c r="CU8" s="1267"/>
      <c r="CV8" s="1267"/>
      <c r="CW8" s="1267"/>
      <c r="CX8" s="1267"/>
      <c r="CY8" s="1267"/>
      <c r="CZ8" s="1267"/>
      <c r="DA8" s="1267"/>
      <c r="DB8" s="1267"/>
      <c r="DC8" s="1267"/>
      <c r="DD8" s="1267"/>
      <c r="DE8" s="1267"/>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67"/>
      <c r="B9" s="1267"/>
      <c r="C9" s="1267"/>
      <c r="D9" s="1267"/>
      <c r="E9" s="1267"/>
      <c r="F9" s="1267"/>
      <c r="G9" s="1267"/>
      <c r="H9" s="1267"/>
      <c r="I9" s="1267"/>
      <c r="J9" s="1267"/>
      <c r="K9" s="1267"/>
      <c r="L9" s="1267"/>
      <c r="M9" s="1267"/>
      <c r="N9" s="1267"/>
      <c r="O9" s="1267"/>
      <c r="P9" s="1267"/>
      <c r="Q9" s="1267"/>
      <c r="R9" s="1267"/>
      <c r="S9" s="1267"/>
      <c r="T9" s="1267"/>
      <c r="U9" s="1267"/>
      <c r="V9" s="1267"/>
      <c r="W9" s="1267"/>
      <c r="X9" s="1267"/>
      <c r="Y9" s="1267"/>
      <c r="Z9" s="1267"/>
      <c r="AA9" s="1267"/>
      <c r="AB9" s="1267"/>
      <c r="AC9" s="1267"/>
      <c r="AD9" s="1267"/>
      <c r="AE9" s="1267"/>
      <c r="AF9" s="1267"/>
      <c r="AG9" s="1267"/>
      <c r="AH9" s="1267"/>
      <c r="AI9" s="1267"/>
      <c r="AJ9" s="1267"/>
      <c r="AK9" s="1267"/>
      <c r="AL9" s="1267"/>
      <c r="AM9" s="1267"/>
      <c r="AN9" s="1267"/>
      <c r="AO9" s="1267"/>
      <c r="AP9" s="1267"/>
      <c r="AQ9" s="1267"/>
      <c r="AR9" s="1267"/>
      <c r="AS9" s="1267"/>
      <c r="AT9" s="1267"/>
      <c r="AU9" s="1267"/>
      <c r="AV9" s="1267"/>
      <c r="AW9" s="1267"/>
      <c r="AX9" s="1267"/>
      <c r="AY9" s="1267"/>
      <c r="AZ9" s="1267"/>
      <c r="BA9" s="1267"/>
      <c r="BB9" s="1267"/>
      <c r="BC9" s="1267"/>
      <c r="BD9" s="1267"/>
      <c r="BE9" s="1267"/>
      <c r="BF9" s="1267"/>
      <c r="BG9" s="1267"/>
      <c r="BH9" s="1267"/>
      <c r="BI9" s="1267"/>
      <c r="BJ9" s="1267"/>
      <c r="BK9" s="1267"/>
      <c r="BL9" s="1267"/>
      <c r="BM9" s="1267"/>
      <c r="BN9" s="1267"/>
      <c r="BO9" s="1267"/>
      <c r="BP9" s="1267"/>
      <c r="BQ9" s="1267"/>
      <c r="BR9" s="1267"/>
      <c r="BS9" s="1267"/>
      <c r="BT9" s="1267"/>
      <c r="BU9" s="1267"/>
      <c r="BV9" s="1267"/>
      <c r="BW9" s="1267"/>
      <c r="BX9" s="1267"/>
      <c r="BY9" s="1267"/>
      <c r="BZ9" s="1267"/>
      <c r="CA9" s="1267"/>
      <c r="CB9" s="1267"/>
      <c r="CC9" s="1267"/>
      <c r="CD9" s="1267"/>
      <c r="CE9" s="1267"/>
      <c r="CF9" s="1267"/>
      <c r="CG9" s="1267"/>
      <c r="CH9" s="1267"/>
      <c r="CI9" s="1267"/>
      <c r="CJ9" s="1267"/>
      <c r="CK9" s="1267"/>
      <c r="CL9" s="1267"/>
      <c r="CM9" s="1267"/>
      <c r="CN9" s="1267"/>
      <c r="CO9" s="1267"/>
      <c r="CP9" s="1267"/>
      <c r="CQ9" s="1267"/>
      <c r="CR9" s="1267"/>
      <c r="CS9" s="1267"/>
      <c r="CT9" s="1267"/>
      <c r="CU9" s="1267"/>
      <c r="CV9" s="1267"/>
      <c r="CW9" s="1267"/>
      <c r="CX9" s="1267"/>
      <c r="CY9" s="1267"/>
      <c r="CZ9" s="1267"/>
      <c r="DA9" s="1267"/>
      <c r="DB9" s="1267"/>
      <c r="DC9" s="1267"/>
      <c r="DD9" s="1267"/>
      <c r="DE9" s="1267"/>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67"/>
      <c r="B10" s="1267"/>
      <c r="C10" s="1267"/>
      <c r="D10" s="1267"/>
      <c r="E10" s="1267"/>
      <c r="F10" s="1267"/>
      <c r="G10" s="1267"/>
      <c r="H10" s="1267"/>
      <c r="I10" s="1267"/>
      <c r="J10" s="1267"/>
      <c r="K10" s="1267"/>
      <c r="L10" s="1267"/>
      <c r="M10" s="1267"/>
      <c r="N10" s="1267"/>
      <c r="O10" s="1267"/>
      <c r="P10" s="1267"/>
      <c r="Q10" s="1267"/>
      <c r="R10" s="1267"/>
      <c r="S10" s="1267"/>
      <c r="T10" s="1267"/>
      <c r="U10" s="1267"/>
      <c r="V10" s="1267"/>
      <c r="W10" s="1267"/>
      <c r="X10" s="1267"/>
      <c r="Y10" s="1267"/>
      <c r="Z10" s="1267"/>
      <c r="AA10" s="1267"/>
      <c r="AB10" s="1267"/>
      <c r="AC10" s="1267"/>
      <c r="AD10" s="1267"/>
      <c r="AE10" s="1267"/>
      <c r="AF10" s="1267"/>
      <c r="AG10" s="1267"/>
      <c r="AH10" s="1267"/>
      <c r="AI10" s="1267"/>
      <c r="AJ10" s="1267"/>
      <c r="AK10" s="1267"/>
      <c r="AL10" s="1267"/>
      <c r="AM10" s="1267"/>
      <c r="AN10" s="1267"/>
      <c r="AO10" s="1267"/>
      <c r="AP10" s="1267"/>
      <c r="AQ10" s="1267"/>
      <c r="AR10" s="1267"/>
      <c r="AS10" s="1267"/>
      <c r="AT10" s="1267"/>
      <c r="AU10" s="1267"/>
      <c r="AV10" s="1267"/>
      <c r="AW10" s="1267"/>
      <c r="AX10" s="1267"/>
      <c r="AY10" s="1267"/>
      <c r="AZ10" s="1267"/>
      <c r="BA10" s="1267"/>
      <c r="BB10" s="1267"/>
      <c r="BC10" s="1267"/>
      <c r="BD10" s="1267"/>
      <c r="BE10" s="1267"/>
      <c r="BF10" s="1267"/>
      <c r="BG10" s="1267"/>
      <c r="BH10" s="1267"/>
      <c r="BI10" s="1267"/>
      <c r="BJ10" s="1267"/>
      <c r="BK10" s="1267"/>
      <c r="BL10" s="1267"/>
      <c r="BM10" s="1267"/>
      <c r="BN10" s="1267"/>
      <c r="BO10" s="1267"/>
      <c r="BP10" s="1267"/>
      <c r="BQ10" s="1267"/>
      <c r="BR10" s="1267"/>
      <c r="BS10" s="1267"/>
      <c r="BT10" s="1267"/>
      <c r="BU10" s="1267"/>
      <c r="BV10" s="1267"/>
      <c r="BW10" s="1267"/>
      <c r="BX10" s="1267"/>
      <c r="BY10" s="1267"/>
      <c r="BZ10" s="1267"/>
      <c r="CA10" s="1267"/>
      <c r="CB10" s="1267"/>
      <c r="CC10" s="1267"/>
      <c r="CD10" s="1267"/>
      <c r="CE10" s="1267"/>
      <c r="CF10" s="1267"/>
      <c r="CG10" s="1267"/>
      <c r="CH10" s="1267"/>
      <c r="CI10" s="1267"/>
      <c r="CJ10" s="1267"/>
      <c r="CK10" s="1267"/>
      <c r="CL10" s="1267"/>
      <c r="CM10" s="1267"/>
      <c r="CN10" s="1267"/>
      <c r="CO10" s="1267"/>
      <c r="CP10" s="1267"/>
      <c r="CQ10" s="1267"/>
      <c r="CR10" s="1267"/>
      <c r="CS10" s="1267"/>
      <c r="CT10" s="1267"/>
      <c r="CU10" s="1267"/>
      <c r="CV10" s="1267"/>
      <c r="CW10" s="1267"/>
      <c r="CX10" s="1267"/>
      <c r="CY10" s="1267"/>
      <c r="CZ10" s="1267"/>
      <c r="DA10" s="1267"/>
      <c r="DB10" s="1267"/>
      <c r="DC10" s="1267"/>
      <c r="DD10" s="1267"/>
      <c r="DE10" s="1267"/>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1267"/>
      <c r="B11" s="1267"/>
      <c r="C11" s="1267"/>
      <c r="D11" s="1267"/>
      <c r="E11" s="1267"/>
      <c r="F11" s="1267"/>
      <c r="G11" s="1267"/>
      <c r="H11" s="1267"/>
      <c r="I11" s="1267"/>
      <c r="J11" s="1267"/>
      <c r="K11" s="1267"/>
      <c r="L11" s="1267"/>
      <c r="M11" s="1267"/>
      <c r="N11" s="1267"/>
      <c r="O11" s="1267"/>
      <c r="P11" s="1267"/>
      <c r="Q11" s="1267"/>
      <c r="R11" s="1267"/>
      <c r="S11" s="1267"/>
      <c r="T11" s="1267"/>
      <c r="U11" s="1267"/>
      <c r="V11" s="1267"/>
      <c r="W11" s="1267"/>
      <c r="X11" s="1267"/>
      <c r="Y11" s="1267"/>
      <c r="Z11" s="1267"/>
      <c r="AA11" s="1267"/>
      <c r="AB11" s="1267"/>
      <c r="AC11" s="1267"/>
      <c r="AD11" s="1267"/>
      <c r="AE11" s="1267"/>
      <c r="AF11" s="1267"/>
      <c r="AG11" s="1267"/>
      <c r="AH11" s="1267"/>
      <c r="AI11" s="1267"/>
      <c r="AJ11" s="1267"/>
      <c r="AK11" s="1267"/>
      <c r="AL11" s="1267"/>
      <c r="AM11" s="1267"/>
      <c r="AN11" s="1267"/>
      <c r="AO11" s="1267"/>
      <c r="AP11" s="1267"/>
      <c r="AQ11" s="1267"/>
      <c r="AR11" s="1267"/>
      <c r="AS11" s="1267"/>
      <c r="AT11" s="1267"/>
      <c r="AU11" s="1267"/>
      <c r="AV11" s="1267"/>
      <c r="AW11" s="1267"/>
      <c r="AX11" s="1267"/>
      <c r="AY11" s="1267"/>
      <c r="AZ11" s="1267"/>
      <c r="BA11" s="1267"/>
      <c r="BB11" s="1267"/>
      <c r="BC11" s="1267"/>
      <c r="BD11" s="1267"/>
      <c r="BE11" s="1267"/>
      <c r="BF11" s="1267"/>
      <c r="BG11" s="1267"/>
      <c r="BH11" s="1267"/>
      <c r="BI11" s="1267"/>
      <c r="BJ11" s="1267"/>
      <c r="BK11" s="1267"/>
      <c r="BL11" s="1267"/>
      <c r="BM11" s="1267"/>
      <c r="BN11" s="1267"/>
      <c r="BO11" s="1267"/>
      <c r="BP11" s="1267"/>
      <c r="BQ11" s="1267"/>
      <c r="BR11" s="1267"/>
      <c r="BS11" s="1267"/>
      <c r="BT11" s="1267"/>
      <c r="BU11" s="1267"/>
      <c r="BV11" s="1267"/>
      <c r="BW11" s="1267"/>
      <c r="BX11" s="1267"/>
      <c r="BY11" s="1267"/>
      <c r="BZ11" s="1267"/>
      <c r="CA11" s="1267"/>
      <c r="CB11" s="1267"/>
      <c r="CC11" s="1267"/>
      <c r="CD11" s="1267"/>
      <c r="CE11" s="1267"/>
      <c r="CF11" s="1267"/>
      <c r="CG11" s="1267"/>
      <c r="CH11" s="1267"/>
      <c r="CI11" s="1267"/>
      <c r="CJ11" s="1267"/>
      <c r="CK11" s="1267"/>
      <c r="CL11" s="1267"/>
      <c r="CM11" s="1267"/>
      <c r="CN11" s="1267"/>
      <c r="CO11" s="1267"/>
      <c r="CP11" s="1267"/>
      <c r="CQ11" s="1267"/>
      <c r="CR11" s="1267"/>
      <c r="CS11" s="1267"/>
      <c r="CT11" s="1267"/>
      <c r="CU11" s="1267"/>
      <c r="CV11" s="1267"/>
      <c r="CW11" s="1267"/>
      <c r="CX11" s="1267"/>
      <c r="CY11" s="1267"/>
      <c r="CZ11" s="1267"/>
      <c r="DA11" s="1267"/>
      <c r="DB11" s="1267"/>
      <c r="DC11" s="1267"/>
      <c r="DD11" s="1267"/>
      <c r="DE11" s="1267"/>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67"/>
      <c r="B12" s="1267"/>
      <c r="C12" s="1267"/>
      <c r="D12" s="1267"/>
      <c r="E12" s="1267"/>
      <c r="F12" s="1267"/>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7"/>
      <c r="AI12" s="1267"/>
      <c r="AJ12" s="1267"/>
      <c r="AK12" s="1267"/>
      <c r="AL12" s="1267"/>
      <c r="AM12" s="1267"/>
      <c r="AN12" s="1267"/>
      <c r="AO12" s="1267"/>
      <c r="AP12" s="1267"/>
      <c r="AQ12" s="1267"/>
      <c r="AR12" s="1267"/>
      <c r="AS12" s="1267"/>
      <c r="AT12" s="1267"/>
      <c r="AU12" s="1267"/>
      <c r="AV12" s="1267"/>
      <c r="AW12" s="1267"/>
      <c r="AX12" s="1267"/>
      <c r="AY12" s="1267"/>
      <c r="AZ12" s="1267"/>
      <c r="BA12" s="1267"/>
      <c r="BB12" s="1267"/>
      <c r="BC12" s="1267"/>
      <c r="BD12" s="1267"/>
      <c r="BE12" s="1267"/>
      <c r="BF12" s="1267"/>
      <c r="BG12" s="1267"/>
      <c r="BH12" s="1267"/>
      <c r="BI12" s="1267"/>
      <c r="BJ12" s="1267"/>
      <c r="BK12" s="1267"/>
      <c r="BL12" s="1267"/>
      <c r="BM12" s="1267"/>
      <c r="BN12" s="1267"/>
      <c r="BO12" s="1267"/>
      <c r="BP12" s="1267"/>
      <c r="BQ12" s="1267"/>
      <c r="BR12" s="1267"/>
      <c r="BS12" s="1267"/>
      <c r="BT12" s="1267"/>
      <c r="BU12" s="1267"/>
      <c r="BV12" s="1267"/>
      <c r="BW12" s="1267"/>
      <c r="BX12" s="1267"/>
      <c r="BY12" s="1267"/>
      <c r="BZ12" s="1267"/>
      <c r="CA12" s="1267"/>
      <c r="CB12" s="1267"/>
      <c r="CC12" s="1267"/>
      <c r="CD12" s="1267"/>
      <c r="CE12" s="1267"/>
      <c r="CF12" s="1267"/>
      <c r="CG12" s="1267"/>
      <c r="CH12" s="1267"/>
      <c r="CI12" s="1267"/>
      <c r="CJ12" s="1267"/>
      <c r="CK12" s="1267"/>
      <c r="CL12" s="1267"/>
      <c r="CM12" s="1267"/>
      <c r="CN12" s="1267"/>
      <c r="CO12" s="1267"/>
      <c r="CP12" s="1267"/>
      <c r="CQ12" s="1267"/>
      <c r="CR12" s="1267"/>
      <c r="CS12" s="1267"/>
      <c r="CT12" s="1267"/>
      <c r="CU12" s="1267"/>
      <c r="CV12" s="1267"/>
      <c r="CW12" s="1267"/>
      <c r="CX12" s="1267"/>
      <c r="CY12" s="1267"/>
      <c r="CZ12" s="1267"/>
      <c r="DA12" s="1267"/>
      <c r="DB12" s="1267"/>
      <c r="DC12" s="1267"/>
      <c r="DD12" s="1267"/>
      <c r="DE12" s="1267"/>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1267"/>
      <c r="B13" s="1267"/>
      <c r="C13" s="1267"/>
      <c r="D13" s="1267"/>
      <c r="E13" s="1267"/>
      <c r="F13" s="1267"/>
      <c r="G13" s="1267"/>
      <c r="H13" s="1267"/>
      <c r="I13" s="1267"/>
      <c r="J13" s="1267"/>
      <c r="K13" s="1267"/>
      <c r="L13" s="1267"/>
      <c r="M13" s="1267"/>
      <c r="N13" s="1267"/>
      <c r="O13" s="1267"/>
      <c r="P13" s="1267"/>
      <c r="Q13" s="1267"/>
      <c r="R13" s="1267"/>
      <c r="S13" s="1267"/>
      <c r="T13" s="1267"/>
      <c r="U13" s="1267"/>
      <c r="V13" s="1267"/>
      <c r="W13" s="1267"/>
      <c r="X13" s="1267"/>
      <c r="Y13" s="1267"/>
      <c r="Z13" s="1267"/>
      <c r="AA13" s="1267"/>
      <c r="AB13" s="1267"/>
      <c r="AC13" s="1267"/>
      <c r="AD13" s="1267"/>
      <c r="AE13" s="1267"/>
      <c r="AF13" s="1267"/>
      <c r="AG13" s="1267"/>
      <c r="AH13" s="1267"/>
      <c r="AI13" s="1267"/>
      <c r="AJ13" s="1267"/>
      <c r="AK13" s="1267"/>
      <c r="AL13" s="1267"/>
      <c r="AM13" s="1267"/>
      <c r="AN13" s="1267"/>
      <c r="AO13" s="1267"/>
      <c r="AP13" s="1267"/>
      <c r="AQ13" s="1267"/>
      <c r="AR13" s="1267"/>
      <c r="AS13" s="1267"/>
      <c r="AT13" s="1267"/>
      <c r="AU13" s="1267"/>
      <c r="AV13" s="1267"/>
      <c r="AW13" s="1267"/>
      <c r="AX13" s="1267"/>
      <c r="AY13" s="1267"/>
      <c r="AZ13" s="1267"/>
      <c r="BA13" s="1267"/>
      <c r="BB13" s="1267"/>
      <c r="BC13" s="1267"/>
      <c r="BD13" s="1267"/>
      <c r="BE13" s="1267"/>
      <c r="BF13" s="1267"/>
      <c r="BG13" s="1267"/>
      <c r="BH13" s="1267"/>
      <c r="BI13" s="1267"/>
      <c r="BJ13" s="1267"/>
      <c r="BK13" s="1267"/>
      <c r="BL13" s="1267"/>
      <c r="BM13" s="1267"/>
      <c r="BN13" s="1267"/>
      <c r="BO13" s="1267"/>
      <c r="BP13" s="1267"/>
      <c r="BQ13" s="1267"/>
      <c r="BR13" s="1267"/>
      <c r="BS13" s="1267"/>
      <c r="BT13" s="1267"/>
      <c r="BU13" s="1267"/>
      <c r="BV13" s="1267"/>
      <c r="BW13" s="1267"/>
      <c r="BX13" s="1267"/>
      <c r="BY13" s="1267"/>
      <c r="BZ13" s="1267"/>
      <c r="CA13" s="1267"/>
      <c r="CB13" s="1267"/>
      <c r="CC13" s="1267"/>
      <c r="CD13" s="1267"/>
      <c r="CE13" s="1267"/>
      <c r="CF13" s="1267"/>
      <c r="CG13" s="1267"/>
      <c r="CH13" s="1267"/>
      <c r="CI13" s="1267"/>
      <c r="CJ13" s="1267"/>
      <c r="CK13" s="1267"/>
      <c r="CL13" s="1267"/>
      <c r="CM13" s="1267"/>
      <c r="CN13" s="1267"/>
      <c r="CO13" s="1267"/>
      <c r="CP13" s="1267"/>
      <c r="CQ13" s="1267"/>
      <c r="CR13" s="1267"/>
      <c r="CS13" s="1267"/>
      <c r="CT13" s="1267"/>
      <c r="CU13" s="1267"/>
      <c r="CV13" s="1267"/>
      <c r="CW13" s="1267"/>
      <c r="CX13" s="1267"/>
      <c r="CY13" s="1267"/>
      <c r="CZ13" s="1267"/>
      <c r="DA13" s="1267"/>
      <c r="DB13" s="1267"/>
      <c r="DC13" s="1267"/>
      <c r="DD13" s="1267"/>
      <c r="DE13" s="1267"/>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67"/>
      <c r="B14" s="1267"/>
      <c r="C14" s="1267"/>
      <c r="D14" s="1267"/>
      <c r="E14" s="1267"/>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7"/>
      <c r="AY14" s="1267"/>
      <c r="AZ14" s="1267"/>
      <c r="BA14" s="1267"/>
      <c r="BB14" s="1267"/>
      <c r="BC14" s="1267"/>
      <c r="BD14" s="1267"/>
      <c r="BE14" s="1267"/>
      <c r="BF14" s="1267"/>
      <c r="BG14" s="1267"/>
      <c r="BH14" s="1267"/>
      <c r="BI14" s="1267"/>
      <c r="BJ14" s="1267"/>
      <c r="BK14" s="1267"/>
      <c r="BL14" s="1267"/>
      <c r="BM14" s="1267"/>
      <c r="BN14" s="1267"/>
      <c r="BO14" s="1267"/>
      <c r="BP14" s="1267"/>
      <c r="BQ14" s="1267"/>
      <c r="BR14" s="1267"/>
      <c r="BS14" s="1267"/>
      <c r="BT14" s="1267"/>
      <c r="BU14" s="1267"/>
      <c r="BV14" s="1267"/>
      <c r="BW14" s="1267"/>
      <c r="BX14" s="1267"/>
      <c r="BY14" s="1267"/>
      <c r="BZ14" s="1267"/>
      <c r="CA14" s="1267"/>
      <c r="CB14" s="1267"/>
      <c r="CC14" s="1267"/>
      <c r="CD14" s="1267"/>
      <c r="CE14" s="1267"/>
      <c r="CF14" s="1267"/>
      <c r="CG14" s="1267"/>
      <c r="CH14" s="1267"/>
      <c r="CI14" s="1267"/>
      <c r="CJ14" s="1267"/>
      <c r="CK14" s="1267"/>
      <c r="CL14" s="1267"/>
      <c r="CM14" s="1267"/>
      <c r="CN14" s="1267"/>
      <c r="CO14" s="1267"/>
      <c r="CP14" s="1267"/>
      <c r="CQ14" s="1267"/>
      <c r="CR14" s="1267"/>
      <c r="CS14" s="1267"/>
      <c r="CT14" s="1267"/>
      <c r="CU14" s="1267"/>
      <c r="CV14" s="1267"/>
      <c r="CW14" s="1267"/>
      <c r="CX14" s="1267"/>
      <c r="CY14" s="1267"/>
      <c r="CZ14" s="1267"/>
      <c r="DA14" s="1267"/>
      <c r="DB14" s="1267"/>
      <c r="DC14" s="1267"/>
      <c r="DD14" s="1267"/>
      <c r="DE14" s="1267"/>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6"/>
      <c r="B15" s="1267"/>
      <c r="C15" s="1267"/>
      <c r="D15" s="1267"/>
      <c r="E15" s="1267"/>
      <c r="F15" s="1267"/>
      <c r="G15" s="1267"/>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1267"/>
      <c r="AL15" s="1267"/>
      <c r="AM15" s="1267"/>
      <c r="AN15" s="1267"/>
      <c r="AO15" s="1267"/>
      <c r="AP15" s="1267"/>
      <c r="AQ15" s="1267"/>
      <c r="AR15" s="1267"/>
      <c r="AS15" s="1267"/>
      <c r="AT15" s="1267"/>
      <c r="AU15" s="1267"/>
      <c r="AV15" s="1267"/>
      <c r="AW15" s="1267"/>
      <c r="AX15" s="1267"/>
      <c r="AY15" s="1267"/>
      <c r="AZ15" s="1267"/>
      <c r="BA15" s="1267"/>
      <c r="BB15" s="1267"/>
      <c r="BC15" s="1267"/>
      <c r="BD15" s="1267"/>
      <c r="BE15" s="1267"/>
      <c r="BF15" s="1267"/>
      <c r="BG15" s="1267"/>
      <c r="BH15" s="1267"/>
      <c r="BI15" s="1267"/>
      <c r="BJ15" s="1267"/>
      <c r="BK15" s="1267"/>
      <c r="BL15" s="1267"/>
      <c r="BM15" s="1267"/>
      <c r="BN15" s="1267"/>
      <c r="BO15" s="1267"/>
      <c r="BP15" s="1267"/>
      <c r="BQ15" s="1267"/>
      <c r="BR15" s="1267"/>
      <c r="BS15" s="1267"/>
      <c r="BT15" s="1267"/>
      <c r="BU15" s="1267"/>
      <c r="BV15" s="1267"/>
      <c r="BW15" s="1267"/>
      <c r="BX15" s="1267"/>
      <c r="BY15" s="1267"/>
      <c r="BZ15" s="1267"/>
      <c r="CA15" s="1267"/>
      <c r="CB15" s="1267"/>
      <c r="CC15" s="1267"/>
      <c r="CD15" s="1267"/>
      <c r="CE15" s="1267"/>
      <c r="CF15" s="1267"/>
      <c r="CG15" s="1267"/>
      <c r="CH15" s="1267"/>
      <c r="CI15" s="1267"/>
      <c r="CJ15" s="1267"/>
      <c r="CK15" s="1267"/>
      <c r="CL15" s="1267"/>
      <c r="CM15" s="1267"/>
      <c r="CN15" s="1267"/>
      <c r="CO15" s="1267"/>
      <c r="CP15" s="1267"/>
      <c r="CQ15" s="1267"/>
      <c r="CR15" s="1267"/>
      <c r="CS15" s="1267"/>
      <c r="CT15" s="1267"/>
      <c r="CU15" s="1267"/>
      <c r="CV15" s="1267"/>
      <c r="CW15" s="1267"/>
      <c r="CX15" s="1267"/>
      <c r="CY15" s="1267"/>
      <c r="CZ15" s="1267"/>
      <c r="DA15" s="1267"/>
      <c r="DB15" s="1267"/>
      <c r="DC15" s="1267"/>
      <c r="DD15" s="1267"/>
      <c r="DE15" s="1267"/>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6"/>
      <c r="B16" s="1267"/>
      <c r="C16" s="1267"/>
      <c r="D16" s="1267"/>
      <c r="E16" s="1267"/>
      <c r="F16" s="1267"/>
      <c r="G16" s="1267"/>
      <c r="H16" s="1267"/>
      <c r="I16" s="1267"/>
      <c r="J16" s="1267"/>
      <c r="K16" s="1267"/>
      <c r="L16" s="1267"/>
      <c r="M16" s="1267"/>
      <c r="N16" s="1267"/>
      <c r="O16" s="1267"/>
      <c r="P16" s="1267"/>
      <c r="Q16" s="1267"/>
      <c r="R16" s="1267"/>
      <c r="S16" s="1267"/>
      <c r="T16" s="1267"/>
      <c r="U16" s="1267"/>
      <c r="V16" s="1267"/>
      <c r="W16" s="1267"/>
      <c r="X16" s="1267"/>
      <c r="Y16" s="1267"/>
      <c r="Z16" s="1267"/>
      <c r="AA16" s="1267"/>
      <c r="AB16" s="1267"/>
      <c r="AC16" s="1267"/>
      <c r="AD16" s="1267"/>
      <c r="AE16" s="1267"/>
      <c r="AF16" s="1267"/>
      <c r="AG16" s="1267"/>
      <c r="AH16" s="1267"/>
      <c r="AI16" s="1267"/>
      <c r="AJ16" s="1267"/>
      <c r="AK16" s="1267"/>
      <c r="AL16" s="1267"/>
      <c r="AM16" s="1267"/>
      <c r="AN16" s="1267"/>
      <c r="AO16" s="1267"/>
      <c r="AP16" s="1267"/>
      <c r="AQ16" s="1267"/>
      <c r="AR16" s="1267"/>
      <c r="AS16" s="1267"/>
      <c r="AT16" s="1267"/>
      <c r="AU16" s="1267"/>
      <c r="AV16" s="1267"/>
      <c r="AW16" s="1267"/>
      <c r="AX16" s="1267"/>
      <c r="AY16" s="1267"/>
      <c r="AZ16" s="1267"/>
      <c r="BA16" s="1267"/>
      <c r="BB16" s="1267"/>
      <c r="BC16" s="1267"/>
      <c r="BD16" s="1267"/>
      <c r="BE16" s="1267"/>
      <c r="BF16" s="1267"/>
      <c r="BG16" s="1267"/>
      <c r="BH16" s="1267"/>
      <c r="BI16" s="1267"/>
      <c r="BJ16" s="1267"/>
      <c r="BK16" s="1267"/>
      <c r="BL16" s="1267"/>
      <c r="BM16" s="1267"/>
      <c r="BN16" s="1267"/>
      <c r="BO16" s="1267"/>
      <c r="BP16" s="1267"/>
      <c r="BQ16" s="1267"/>
      <c r="BR16" s="1267"/>
      <c r="BS16" s="1267"/>
      <c r="BT16" s="1267"/>
      <c r="BU16" s="1267"/>
      <c r="BV16" s="1267"/>
      <c r="BW16" s="1267"/>
      <c r="BX16" s="1267"/>
      <c r="BY16" s="1267"/>
      <c r="BZ16" s="1267"/>
      <c r="CA16" s="1267"/>
      <c r="CB16" s="1267"/>
      <c r="CC16" s="1267"/>
      <c r="CD16" s="1267"/>
      <c r="CE16" s="1267"/>
      <c r="CF16" s="1267"/>
      <c r="CG16" s="1267"/>
      <c r="CH16" s="1267"/>
      <c r="CI16" s="1267"/>
      <c r="CJ16" s="1267"/>
      <c r="CK16" s="1267"/>
      <c r="CL16" s="1267"/>
      <c r="CM16" s="1267"/>
      <c r="CN16" s="1267"/>
      <c r="CO16" s="1267"/>
      <c r="CP16" s="1267"/>
      <c r="CQ16" s="1267"/>
      <c r="CR16" s="1267"/>
      <c r="CS16" s="1267"/>
      <c r="CT16" s="1267"/>
      <c r="CU16" s="1267"/>
      <c r="CV16" s="1267"/>
      <c r="CW16" s="1267"/>
      <c r="CX16" s="1267"/>
      <c r="CY16" s="1267"/>
      <c r="CZ16" s="1267"/>
      <c r="DA16" s="1267"/>
      <c r="DB16" s="1267"/>
      <c r="DC16" s="1267"/>
      <c r="DD16" s="1267"/>
      <c r="DE16" s="1267"/>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6"/>
      <c r="B17" s="1267"/>
      <c r="C17" s="1267"/>
      <c r="D17" s="1267"/>
      <c r="E17" s="1267"/>
      <c r="F17" s="1267"/>
      <c r="G17" s="1267"/>
      <c r="H17" s="1267"/>
      <c r="I17" s="1267"/>
      <c r="J17" s="1267"/>
      <c r="K17" s="1267"/>
      <c r="L17" s="1267"/>
      <c r="M17" s="1267"/>
      <c r="N17" s="1267"/>
      <c r="O17" s="1267"/>
      <c r="P17" s="1267"/>
      <c r="Q17" s="1267"/>
      <c r="R17" s="1267"/>
      <c r="S17" s="1267"/>
      <c r="T17" s="1267"/>
      <c r="U17" s="1267"/>
      <c r="V17" s="1267"/>
      <c r="W17" s="1267"/>
      <c r="X17" s="1267"/>
      <c r="Y17" s="1267"/>
      <c r="Z17" s="1267"/>
      <c r="AA17" s="1267"/>
      <c r="AB17" s="1267"/>
      <c r="AC17" s="1267"/>
      <c r="AD17" s="1267"/>
      <c r="AE17" s="1267"/>
      <c r="AF17" s="1267"/>
      <c r="AG17" s="1267"/>
      <c r="AH17" s="1267"/>
      <c r="AI17" s="1267"/>
      <c r="AJ17" s="1267"/>
      <c r="AK17" s="1267"/>
      <c r="AL17" s="1267"/>
      <c r="AM17" s="1267"/>
      <c r="AN17" s="1267"/>
      <c r="AO17" s="1267"/>
      <c r="AP17" s="1267"/>
      <c r="AQ17" s="1267"/>
      <c r="AR17" s="1267"/>
      <c r="AS17" s="1267"/>
      <c r="AT17" s="1267"/>
      <c r="AU17" s="1267"/>
      <c r="AV17" s="1267"/>
      <c r="AW17" s="1267"/>
      <c r="AX17" s="1267"/>
      <c r="AY17" s="1267"/>
      <c r="AZ17" s="1267"/>
      <c r="BA17" s="1267"/>
      <c r="BB17" s="1267"/>
      <c r="BC17" s="1267"/>
      <c r="BD17" s="1267"/>
      <c r="BE17" s="1267"/>
      <c r="BF17" s="1267"/>
      <c r="BG17" s="1267"/>
      <c r="BH17" s="1267"/>
      <c r="BI17" s="1267"/>
      <c r="BJ17" s="1267"/>
      <c r="BK17" s="1267"/>
      <c r="BL17" s="1267"/>
      <c r="BM17" s="1267"/>
      <c r="BN17" s="1267"/>
      <c r="BO17" s="1267"/>
      <c r="BP17" s="1267"/>
      <c r="BQ17" s="1267"/>
      <c r="BR17" s="1267"/>
      <c r="BS17" s="1267"/>
      <c r="BT17" s="1267"/>
      <c r="BU17" s="1267"/>
      <c r="BV17" s="1267"/>
      <c r="BW17" s="1267"/>
      <c r="BX17" s="1267"/>
      <c r="BY17" s="1267"/>
      <c r="BZ17" s="1267"/>
      <c r="CA17" s="1267"/>
      <c r="CB17" s="1267"/>
      <c r="CC17" s="1267"/>
      <c r="CD17" s="1267"/>
      <c r="CE17" s="1267"/>
      <c r="CF17" s="1267"/>
      <c r="CG17" s="1267"/>
      <c r="CH17" s="1267"/>
      <c r="CI17" s="1267"/>
      <c r="CJ17" s="1267"/>
      <c r="CK17" s="1267"/>
      <c r="CL17" s="1267"/>
      <c r="CM17" s="1267"/>
      <c r="CN17" s="1267"/>
      <c r="CO17" s="1267"/>
      <c r="CP17" s="1267"/>
      <c r="CQ17" s="1267"/>
      <c r="CR17" s="1267"/>
      <c r="CS17" s="1267"/>
      <c r="CT17" s="1267"/>
      <c r="CU17" s="1267"/>
      <c r="CV17" s="1267"/>
      <c r="CW17" s="1267"/>
      <c r="CX17" s="1267"/>
      <c r="CY17" s="1267"/>
      <c r="CZ17" s="1267"/>
      <c r="DA17" s="1267"/>
      <c r="DB17" s="1267"/>
      <c r="DC17" s="1267"/>
      <c r="DD17" s="1267"/>
      <c r="DE17" s="1267"/>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6"/>
      <c r="B18" s="1267"/>
      <c r="C18" s="1267"/>
      <c r="D18" s="1267"/>
      <c r="E18" s="1267"/>
      <c r="F18" s="1267"/>
      <c r="G18" s="1267"/>
      <c r="H18" s="1267"/>
      <c r="I18" s="1267"/>
      <c r="J18" s="1267"/>
      <c r="K18" s="1267"/>
      <c r="L18" s="1267"/>
      <c r="M18" s="1267"/>
      <c r="N18" s="1267"/>
      <c r="O18" s="1267"/>
      <c r="P18" s="1267"/>
      <c r="Q18" s="1267"/>
      <c r="R18" s="1267"/>
      <c r="S18" s="1267"/>
      <c r="T18" s="1267"/>
      <c r="U18" s="1267"/>
      <c r="V18" s="1267"/>
      <c r="W18" s="1267"/>
      <c r="X18" s="1267"/>
      <c r="Y18" s="1267"/>
      <c r="Z18" s="1267"/>
      <c r="AA18" s="1267"/>
      <c r="AB18" s="1267"/>
      <c r="AC18" s="1267"/>
      <c r="AD18" s="1267"/>
      <c r="AE18" s="1267"/>
      <c r="AF18" s="1267"/>
      <c r="AG18" s="1267"/>
      <c r="AH18" s="1267"/>
      <c r="AI18" s="1267"/>
      <c r="AJ18" s="1267"/>
      <c r="AK18" s="1267"/>
      <c r="AL18" s="1267"/>
      <c r="AM18" s="1267"/>
      <c r="AN18" s="1267"/>
      <c r="AO18" s="1267"/>
      <c r="AP18" s="1267"/>
      <c r="AQ18" s="1267"/>
      <c r="AR18" s="1267"/>
      <c r="AS18" s="1267"/>
      <c r="AT18" s="1267"/>
      <c r="AU18" s="1267"/>
      <c r="AV18" s="1267"/>
      <c r="AW18" s="1267"/>
      <c r="AX18" s="1267"/>
      <c r="AY18" s="1267"/>
      <c r="AZ18" s="1267"/>
      <c r="BA18" s="1267"/>
      <c r="BB18" s="1267"/>
      <c r="BC18" s="1267"/>
      <c r="BD18" s="1267"/>
      <c r="BE18" s="1267"/>
      <c r="BF18" s="1267"/>
      <c r="BG18" s="1267"/>
      <c r="BH18" s="1267"/>
      <c r="BI18" s="1267"/>
      <c r="BJ18" s="1267"/>
      <c r="BK18" s="1267"/>
      <c r="BL18" s="1267"/>
      <c r="BM18" s="1267"/>
      <c r="BN18" s="1267"/>
      <c r="BO18" s="1267"/>
      <c r="BP18" s="1267"/>
      <c r="BQ18" s="1267"/>
      <c r="BR18" s="1267"/>
      <c r="BS18" s="1267"/>
      <c r="BT18" s="1267"/>
      <c r="BU18" s="1267"/>
      <c r="BV18" s="1267"/>
      <c r="BW18" s="1267"/>
      <c r="BX18" s="1267"/>
      <c r="BY18" s="1267"/>
      <c r="BZ18" s="1267"/>
      <c r="CA18" s="1267"/>
      <c r="CB18" s="1267"/>
      <c r="CC18" s="1267"/>
      <c r="CD18" s="1267"/>
      <c r="CE18" s="1267"/>
      <c r="CF18" s="1267"/>
      <c r="CG18" s="1267"/>
      <c r="CH18" s="1267"/>
      <c r="CI18" s="1267"/>
      <c r="CJ18" s="1267"/>
      <c r="CK18" s="1267"/>
      <c r="CL18" s="1267"/>
      <c r="CM18" s="1267"/>
      <c r="CN18" s="1267"/>
      <c r="CO18" s="1267"/>
      <c r="CP18" s="1267"/>
      <c r="CQ18" s="1267"/>
      <c r="CR18" s="1267"/>
      <c r="CS18" s="1267"/>
      <c r="CT18" s="1267"/>
      <c r="CU18" s="1267"/>
      <c r="CV18" s="1267"/>
      <c r="CW18" s="1267"/>
      <c r="CX18" s="1267"/>
      <c r="CY18" s="1267"/>
      <c r="CZ18" s="1267"/>
      <c r="DA18" s="1267"/>
      <c r="DB18" s="1267"/>
      <c r="DC18" s="1267"/>
      <c r="DD18" s="1267"/>
      <c r="DE18" s="1267"/>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6"/>
      <c r="DE19" s="1266"/>
    </row>
    <row r="20" spans="1:351" x14ac:dyDescent="0.15">
      <c r="DD20" s="1266"/>
      <c r="DE20" s="1266"/>
    </row>
    <row r="21" spans="1:351" ht="17.25" x14ac:dyDescent="0.15">
      <c r="B21" s="1268"/>
      <c r="C21" s="1269"/>
      <c r="D21" s="1269"/>
      <c r="E21" s="1269"/>
      <c r="F21" s="1269"/>
      <c r="G21" s="1269"/>
      <c r="H21" s="1269"/>
      <c r="I21" s="1269"/>
      <c r="J21" s="1269"/>
      <c r="K21" s="1269"/>
      <c r="L21" s="1269"/>
      <c r="M21" s="1269"/>
      <c r="N21" s="1270"/>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c r="AK21" s="1269"/>
      <c r="AL21" s="1269"/>
      <c r="AM21" s="1269"/>
      <c r="AN21" s="1269"/>
      <c r="AO21" s="1269"/>
      <c r="AP21" s="1269"/>
      <c r="AQ21" s="1269"/>
      <c r="AR21" s="1269"/>
      <c r="AS21" s="1269"/>
      <c r="AT21" s="1270"/>
      <c r="AU21" s="1269"/>
      <c r="AV21" s="1269"/>
      <c r="AW21" s="1269"/>
      <c r="AX21" s="1269"/>
      <c r="AY21" s="1269"/>
      <c r="AZ21" s="1269"/>
      <c r="BA21" s="1269"/>
      <c r="BB21" s="1269"/>
      <c r="BC21" s="1269"/>
      <c r="BD21" s="1269"/>
      <c r="BE21" s="1269"/>
      <c r="BF21" s="1270"/>
      <c r="BG21" s="1269"/>
      <c r="BH21" s="1269"/>
      <c r="BI21" s="1269"/>
      <c r="BJ21" s="1269"/>
      <c r="BK21" s="1269"/>
      <c r="BL21" s="1269"/>
      <c r="BM21" s="1269"/>
      <c r="BN21" s="1269"/>
      <c r="BO21" s="1269"/>
      <c r="BP21" s="1269"/>
      <c r="BQ21" s="1269"/>
      <c r="BR21" s="1270"/>
      <c r="BS21" s="1269"/>
      <c r="BT21" s="1269"/>
      <c r="BU21" s="1269"/>
      <c r="BV21" s="1269"/>
      <c r="BW21" s="1269"/>
      <c r="BX21" s="1269"/>
      <c r="BY21" s="1269"/>
      <c r="BZ21" s="1269"/>
      <c r="CA21" s="1269"/>
      <c r="CB21" s="1269"/>
      <c r="CC21" s="1269"/>
      <c r="CD21" s="1270"/>
      <c r="CE21" s="1269"/>
      <c r="CF21" s="1269"/>
      <c r="CG21" s="1269"/>
      <c r="CH21" s="1269"/>
      <c r="CI21" s="1269"/>
      <c r="CJ21" s="1269"/>
      <c r="CK21" s="1269"/>
      <c r="CL21" s="1269"/>
      <c r="CM21" s="1269"/>
      <c r="CN21" s="1269"/>
      <c r="CO21" s="1269"/>
      <c r="CP21" s="1270"/>
      <c r="CQ21" s="1269"/>
      <c r="CR21" s="1269"/>
      <c r="CS21" s="1269"/>
      <c r="CT21" s="1269"/>
      <c r="CU21" s="1269"/>
      <c r="CV21" s="1269"/>
      <c r="CW21" s="1269"/>
      <c r="CX21" s="1269"/>
      <c r="CY21" s="1269"/>
      <c r="CZ21" s="1269"/>
      <c r="DA21" s="1269"/>
      <c r="DB21" s="1270"/>
      <c r="DC21" s="1269"/>
      <c r="DD21" s="1271"/>
      <c r="DE21" s="1266"/>
      <c r="MM21" s="1272"/>
    </row>
    <row r="22" spans="1:351" ht="17.25" x14ac:dyDescent="0.15">
      <c r="B22" s="1273"/>
      <c r="MM22" s="1272"/>
    </row>
    <row r="23" spans="1:351" x14ac:dyDescent="0.15">
      <c r="B23" s="1273"/>
    </row>
    <row r="24" spans="1:351" x14ac:dyDescent="0.15">
      <c r="B24" s="1273"/>
    </row>
    <row r="25" spans="1:351" x14ac:dyDescent="0.15">
      <c r="B25" s="1273"/>
    </row>
    <row r="26" spans="1:351" x14ac:dyDescent="0.15">
      <c r="B26" s="1273"/>
    </row>
    <row r="27" spans="1:351" x14ac:dyDescent="0.15">
      <c r="B27" s="1273"/>
    </row>
    <row r="28" spans="1:351" x14ac:dyDescent="0.15">
      <c r="B28" s="1273"/>
    </row>
    <row r="29" spans="1:351" x14ac:dyDescent="0.15">
      <c r="B29" s="1273"/>
    </row>
    <row r="30" spans="1:351" x14ac:dyDescent="0.15">
      <c r="B30" s="1273"/>
    </row>
    <row r="31" spans="1:351" x14ac:dyDescent="0.15">
      <c r="B31" s="1273"/>
    </row>
    <row r="32" spans="1:351" x14ac:dyDescent="0.15">
      <c r="B32" s="1273"/>
    </row>
    <row r="33" spans="2:109" x14ac:dyDescent="0.15">
      <c r="B33" s="1273"/>
    </row>
    <row r="34" spans="2:109" x14ac:dyDescent="0.15">
      <c r="B34" s="1273"/>
    </row>
    <row r="35" spans="2:109" x14ac:dyDescent="0.15">
      <c r="B35" s="1273"/>
    </row>
    <row r="36" spans="2:109" x14ac:dyDescent="0.15">
      <c r="B36" s="1273"/>
    </row>
    <row r="37" spans="2:109" x14ac:dyDescent="0.15">
      <c r="B37" s="1273"/>
    </row>
    <row r="38" spans="2:109" x14ac:dyDescent="0.15">
      <c r="B38" s="1273"/>
    </row>
    <row r="39" spans="2:109" x14ac:dyDescent="0.15">
      <c r="B39" s="1275"/>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7"/>
    </row>
    <row r="40" spans="2:109" x14ac:dyDescent="0.15">
      <c r="B40" s="1278"/>
      <c r="DD40" s="1278"/>
      <c r="DE40" s="1266"/>
    </row>
    <row r="41" spans="2:109" ht="17.25" x14ac:dyDescent="0.15">
      <c r="B41" s="1279" t="s">
        <v>607</v>
      </c>
      <c r="C41" s="1269"/>
      <c r="D41" s="1269"/>
      <c r="E41" s="1269"/>
      <c r="F41" s="1269"/>
      <c r="G41" s="1269"/>
      <c r="H41" s="1269"/>
      <c r="I41" s="1269"/>
      <c r="J41" s="1269"/>
      <c r="K41" s="1269"/>
      <c r="L41" s="1269"/>
      <c r="M41" s="1269"/>
      <c r="N41" s="1269"/>
      <c r="O41" s="1269"/>
      <c r="P41" s="1269"/>
      <c r="Q41" s="1269"/>
      <c r="R41" s="1269"/>
      <c r="S41" s="1269"/>
      <c r="T41" s="1269"/>
      <c r="U41" s="1269"/>
      <c r="V41" s="1269"/>
      <c r="W41" s="1269"/>
      <c r="X41" s="1269"/>
      <c r="Y41" s="1269"/>
      <c r="Z41" s="1269"/>
      <c r="AA41" s="1269"/>
      <c r="AB41" s="1269"/>
      <c r="AC41" s="1269"/>
      <c r="AD41" s="1269"/>
      <c r="AE41" s="1269"/>
      <c r="AF41" s="1269"/>
      <c r="AG41" s="1269"/>
      <c r="AH41" s="1269"/>
      <c r="AI41" s="1269"/>
      <c r="AJ41" s="1269"/>
      <c r="AK41" s="1269"/>
      <c r="AL41" s="1269"/>
      <c r="AM41" s="1269"/>
      <c r="AN41" s="1269"/>
      <c r="AO41" s="1269"/>
      <c r="AP41" s="1269"/>
      <c r="AQ41" s="1269"/>
      <c r="AR41" s="1269"/>
      <c r="AS41" s="1269"/>
      <c r="AT41" s="1269"/>
      <c r="AU41" s="1269"/>
      <c r="AV41" s="1269"/>
      <c r="AW41" s="1269"/>
      <c r="AX41" s="1269"/>
      <c r="AY41" s="1269"/>
      <c r="AZ41" s="1269"/>
      <c r="BA41" s="1269"/>
      <c r="BB41" s="1269"/>
      <c r="BC41" s="1269"/>
      <c r="BD41" s="1269"/>
      <c r="BE41" s="1269"/>
      <c r="BF41" s="1269"/>
      <c r="BG41" s="1269"/>
      <c r="BH41" s="1269"/>
      <c r="BI41" s="1269"/>
      <c r="BJ41" s="1269"/>
      <c r="BK41" s="1269"/>
      <c r="BL41" s="1269"/>
      <c r="BM41" s="1269"/>
      <c r="BN41" s="1269"/>
      <c r="BO41" s="1269"/>
      <c r="BP41" s="1269"/>
      <c r="BQ41" s="1269"/>
      <c r="BR41" s="1269"/>
      <c r="BS41" s="1269"/>
      <c r="BT41" s="1269"/>
      <c r="BU41" s="1269"/>
      <c r="BV41" s="1269"/>
      <c r="BW41" s="1269"/>
      <c r="BX41" s="1269"/>
      <c r="BY41" s="1269"/>
      <c r="BZ41" s="1269"/>
      <c r="CA41" s="1269"/>
      <c r="CB41" s="1269"/>
      <c r="CC41" s="1269"/>
      <c r="CD41" s="1269"/>
      <c r="CE41" s="1269"/>
      <c r="CF41" s="1269"/>
      <c r="CG41" s="1269"/>
      <c r="CH41" s="1269"/>
      <c r="CI41" s="1269"/>
      <c r="CJ41" s="1269"/>
      <c r="CK41" s="1269"/>
      <c r="CL41" s="1269"/>
      <c r="CM41" s="1269"/>
      <c r="CN41" s="1269"/>
      <c r="CO41" s="1269"/>
      <c r="CP41" s="1269"/>
      <c r="CQ41" s="1269"/>
      <c r="CR41" s="1269"/>
      <c r="CS41" s="1269"/>
      <c r="CT41" s="1269"/>
      <c r="CU41" s="1269"/>
      <c r="CV41" s="1269"/>
      <c r="CW41" s="1269"/>
      <c r="CX41" s="1269"/>
      <c r="CY41" s="1269"/>
      <c r="CZ41" s="1269"/>
      <c r="DA41" s="1269"/>
      <c r="DB41" s="1269"/>
      <c r="DC41" s="1269"/>
      <c r="DD41" s="1271"/>
    </row>
    <row r="42" spans="2:109" x14ac:dyDescent="0.15">
      <c r="B42" s="1273"/>
      <c r="G42" s="1280"/>
      <c r="I42" s="1281"/>
      <c r="J42" s="1281"/>
      <c r="K42" s="1281"/>
      <c r="AM42" s="1280"/>
      <c r="AN42" s="1280" t="s">
        <v>608</v>
      </c>
      <c r="AP42" s="1281"/>
      <c r="AQ42" s="1281"/>
      <c r="AR42" s="1281"/>
      <c r="AY42" s="1280"/>
      <c r="BA42" s="1281"/>
      <c r="BB42" s="1281"/>
      <c r="BC42" s="1281"/>
      <c r="BK42" s="1280"/>
      <c r="BM42" s="1281"/>
      <c r="BN42" s="1281"/>
      <c r="BO42" s="1281"/>
      <c r="BW42" s="1280"/>
      <c r="BY42" s="1281"/>
      <c r="BZ42" s="1281"/>
      <c r="CA42" s="1281"/>
      <c r="CI42" s="1280"/>
      <c r="CK42" s="1281"/>
      <c r="CL42" s="1281"/>
      <c r="CM42" s="1281"/>
      <c r="CU42" s="1280"/>
      <c r="CW42" s="1281"/>
      <c r="CX42" s="1281"/>
      <c r="CY42" s="1281"/>
    </row>
    <row r="43" spans="2:109" ht="13.5" customHeight="1" x14ac:dyDescent="0.15">
      <c r="B43" s="1273"/>
      <c r="AN43" s="1282" t="s">
        <v>609</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x14ac:dyDescent="0.15">
      <c r="B44" s="1273"/>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x14ac:dyDescent="0.15">
      <c r="B45" s="1273"/>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x14ac:dyDescent="0.15">
      <c r="B46" s="1273"/>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x14ac:dyDescent="0.15">
      <c r="B47" s="1273"/>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x14ac:dyDescent="0.15">
      <c r="B48" s="1273"/>
      <c r="H48" s="1291"/>
      <c r="I48" s="1291"/>
      <c r="J48" s="1291"/>
      <c r="AN48" s="1291"/>
      <c r="AO48" s="1291"/>
      <c r="AP48" s="1291"/>
      <c r="AZ48" s="1291"/>
      <c r="BA48" s="1291"/>
      <c r="BB48" s="1291"/>
      <c r="BL48" s="1291"/>
      <c r="BM48" s="1291"/>
      <c r="BN48" s="1291"/>
      <c r="BX48" s="1291"/>
      <c r="BY48" s="1291"/>
      <c r="BZ48" s="1291"/>
      <c r="CJ48" s="1291"/>
      <c r="CK48" s="1291"/>
      <c r="CL48" s="1291"/>
      <c r="CV48" s="1291"/>
      <c r="CW48" s="1291"/>
      <c r="CX48" s="1291"/>
    </row>
    <row r="49" spans="1:109" x14ac:dyDescent="0.15">
      <c r="B49" s="1273"/>
      <c r="AN49" s="1266" t="s">
        <v>610</v>
      </c>
    </row>
    <row r="50" spans="1:109" x14ac:dyDescent="0.15">
      <c r="B50" s="1273"/>
      <c r="G50" s="1292"/>
      <c r="H50" s="1292"/>
      <c r="I50" s="1292"/>
      <c r="J50" s="1292"/>
      <c r="K50" s="1293"/>
      <c r="L50" s="1293"/>
      <c r="M50" s="1294"/>
      <c r="N50" s="1294"/>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98" t="s">
        <v>557</v>
      </c>
      <c r="BQ50" s="1298"/>
      <c r="BR50" s="1298"/>
      <c r="BS50" s="1298"/>
      <c r="BT50" s="1298"/>
      <c r="BU50" s="1298"/>
      <c r="BV50" s="1298"/>
      <c r="BW50" s="1298"/>
      <c r="BX50" s="1298" t="s">
        <v>558</v>
      </c>
      <c r="BY50" s="1298"/>
      <c r="BZ50" s="1298"/>
      <c r="CA50" s="1298"/>
      <c r="CB50" s="1298"/>
      <c r="CC50" s="1298"/>
      <c r="CD50" s="1298"/>
      <c r="CE50" s="1298"/>
      <c r="CF50" s="1298" t="s">
        <v>559</v>
      </c>
      <c r="CG50" s="1298"/>
      <c r="CH50" s="1298"/>
      <c r="CI50" s="1298"/>
      <c r="CJ50" s="1298"/>
      <c r="CK50" s="1298"/>
      <c r="CL50" s="1298"/>
      <c r="CM50" s="1298"/>
      <c r="CN50" s="1298" t="s">
        <v>560</v>
      </c>
      <c r="CO50" s="1298"/>
      <c r="CP50" s="1298"/>
      <c r="CQ50" s="1298"/>
      <c r="CR50" s="1298"/>
      <c r="CS50" s="1298"/>
      <c r="CT50" s="1298"/>
      <c r="CU50" s="1298"/>
      <c r="CV50" s="1298" t="s">
        <v>561</v>
      </c>
      <c r="CW50" s="1298"/>
      <c r="CX50" s="1298"/>
      <c r="CY50" s="1298"/>
      <c r="CZ50" s="1298"/>
      <c r="DA50" s="1298"/>
      <c r="DB50" s="1298"/>
      <c r="DC50" s="1298"/>
    </row>
    <row r="51" spans="1:109" ht="13.5" customHeight="1" x14ac:dyDescent="0.15">
      <c r="B51" s="1273"/>
      <c r="G51" s="1299"/>
      <c r="H51" s="1299"/>
      <c r="I51" s="1300"/>
      <c r="J51" s="1300"/>
      <c r="K51" s="1301"/>
      <c r="L51" s="1301"/>
      <c r="M51" s="1301"/>
      <c r="N51" s="1301"/>
      <c r="AM51" s="1291"/>
      <c r="AN51" s="1302" t="s">
        <v>611</v>
      </c>
      <c r="AO51" s="1302"/>
      <c r="AP51" s="1302"/>
      <c r="AQ51" s="1302"/>
      <c r="AR51" s="1302"/>
      <c r="AS51" s="1302"/>
      <c r="AT51" s="1302"/>
      <c r="AU51" s="1302"/>
      <c r="AV51" s="1302"/>
      <c r="AW51" s="1302"/>
      <c r="AX51" s="1302"/>
      <c r="AY51" s="1302"/>
      <c r="AZ51" s="1302"/>
      <c r="BA51" s="1302"/>
      <c r="BB51" s="1302" t="s">
        <v>612</v>
      </c>
      <c r="BC51" s="1302"/>
      <c r="BD51" s="1302"/>
      <c r="BE51" s="1302"/>
      <c r="BF51" s="1302"/>
      <c r="BG51" s="1302"/>
      <c r="BH51" s="1302"/>
      <c r="BI51" s="1302"/>
      <c r="BJ51" s="1302"/>
      <c r="BK51" s="1302"/>
      <c r="BL51" s="1302"/>
      <c r="BM51" s="1302"/>
      <c r="BN51" s="1302"/>
      <c r="BO51" s="1302"/>
      <c r="BP51" s="1303"/>
      <c r="BQ51" s="1304"/>
      <c r="BR51" s="1304"/>
      <c r="BS51" s="1304"/>
      <c r="BT51" s="1304"/>
      <c r="BU51" s="1304"/>
      <c r="BV51" s="1304"/>
      <c r="BW51" s="1304"/>
      <c r="BX51" s="1303"/>
      <c r="BY51" s="1304"/>
      <c r="BZ51" s="1304"/>
      <c r="CA51" s="1304"/>
      <c r="CB51" s="1304"/>
      <c r="CC51" s="1304"/>
      <c r="CD51" s="1304"/>
      <c r="CE51" s="1304"/>
      <c r="CF51" s="1304"/>
      <c r="CG51" s="1304"/>
      <c r="CH51" s="1304"/>
      <c r="CI51" s="1304"/>
      <c r="CJ51" s="1304"/>
      <c r="CK51" s="1304"/>
      <c r="CL51" s="1304"/>
      <c r="CM51" s="1304"/>
      <c r="CN51" s="1304"/>
      <c r="CO51" s="1304"/>
      <c r="CP51" s="1304"/>
      <c r="CQ51" s="1304"/>
      <c r="CR51" s="1304"/>
      <c r="CS51" s="1304"/>
      <c r="CT51" s="1304"/>
      <c r="CU51" s="1304"/>
      <c r="CV51" s="1304"/>
      <c r="CW51" s="1304"/>
      <c r="CX51" s="1304"/>
      <c r="CY51" s="1304"/>
      <c r="CZ51" s="1304"/>
      <c r="DA51" s="1304"/>
      <c r="DB51" s="1304"/>
      <c r="DC51" s="1304"/>
    </row>
    <row r="52" spans="1:109" x14ac:dyDescent="0.15">
      <c r="B52" s="1273"/>
      <c r="G52" s="1299"/>
      <c r="H52" s="1299"/>
      <c r="I52" s="1300"/>
      <c r="J52" s="1300"/>
      <c r="K52" s="1301"/>
      <c r="L52" s="1301"/>
      <c r="M52" s="1301"/>
      <c r="N52" s="1301"/>
      <c r="AM52" s="1291"/>
      <c r="AN52" s="1302"/>
      <c r="AO52" s="1302"/>
      <c r="AP52" s="1302"/>
      <c r="AQ52" s="1302"/>
      <c r="AR52" s="1302"/>
      <c r="AS52" s="1302"/>
      <c r="AT52" s="1302"/>
      <c r="AU52" s="1302"/>
      <c r="AV52" s="1302"/>
      <c r="AW52" s="1302"/>
      <c r="AX52" s="1302"/>
      <c r="AY52" s="1302"/>
      <c r="AZ52" s="1302"/>
      <c r="BA52" s="1302"/>
      <c r="BB52" s="1302"/>
      <c r="BC52" s="1302"/>
      <c r="BD52" s="1302"/>
      <c r="BE52" s="1302"/>
      <c r="BF52" s="1302"/>
      <c r="BG52" s="1302"/>
      <c r="BH52" s="1302"/>
      <c r="BI52" s="1302"/>
      <c r="BJ52" s="1302"/>
      <c r="BK52" s="1302"/>
      <c r="BL52" s="1302"/>
      <c r="BM52" s="1302"/>
      <c r="BN52" s="1302"/>
      <c r="BO52" s="1302"/>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1281"/>
      <c r="B53" s="1273"/>
      <c r="G53" s="1299"/>
      <c r="H53" s="1299"/>
      <c r="I53" s="1292"/>
      <c r="J53" s="1292"/>
      <c r="K53" s="1301"/>
      <c r="L53" s="1301"/>
      <c r="M53" s="1301"/>
      <c r="N53" s="1301"/>
      <c r="AM53" s="1291"/>
      <c r="AN53" s="1302"/>
      <c r="AO53" s="1302"/>
      <c r="AP53" s="1302"/>
      <c r="AQ53" s="1302"/>
      <c r="AR53" s="1302"/>
      <c r="AS53" s="1302"/>
      <c r="AT53" s="1302"/>
      <c r="AU53" s="1302"/>
      <c r="AV53" s="1302"/>
      <c r="AW53" s="1302"/>
      <c r="AX53" s="1302"/>
      <c r="AY53" s="1302"/>
      <c r="AZ53" s="1302"/>
      <c r="BA53" s="1302"/>
      <c r="BB53" s="1302" t="s">
        <v>613</v>
      </c>
      <c r="BC53" s="1302"/>
      <c r="BD53" s="1302"/>
      <c r="BE53" s="1302"/>
      <c r="BF53" s="1302"/>
      <c r="BG53" s="1302"/>
      <c r="BH53" s="1302"/>
      <c r="BI53" s="1302"/>
      <c r="BJ53" s="1302"/>
      <c r="BK53" s="1302"/>
      <c r="BL53" s="1302"/>
      <c r="BM53" s="1302"/>
      <c r="BN53" s="1302"/>
      <c r="BO53" s="1302"/>
      <c r="BP53" s="1303"/>
      <c r="BQ53" s="1304"/>
      <c r="BR53" s="1304"/>
      <c r="BS53" s="1304"/>
      <c r="BT53" s="1304"/>
      <c r="BU53" s="1304"/>
      <c r="BV53" s="1304"/>
      <c r="BW53" s="1304"/>
      <c r="BX53" s="1303"/>
      <c r="BY53" s="1304"/>
      <c r="BZ53" s="1304"/>
      <c r="CA53" s="1304"/>
      <c r="CB53" s="1304"/>
      <c r="CC53" s="1304"/>
      <c r="CD53" s="1304"/>
      <c r="CE53" s="1304"/>
      <c r="CF53" s="1304">
        <v>42.5</v>
      </c>
      <c r="CG53" s="1304"/>
      <c r="CH53" s="1304"/>
      <c r="CI53" s="1304"/>
      <c r="CJ53" s="1304"/>
      <c r="CK53" s="1304"/>
      <c r="CL53" s="1304"/>
      <c r="CM53" s="1304"/>
      <c r="CN53" s="1304">
        <v>60.2</v>
      </c>
      <c r="CO53" s="1304"/>
      <c r="CP53" s="1304"/>
      <c r="CQ53" s="1304"/>
      <c r="CR53" s="1304"/>
      <c r="CS53" s="1304"/>
      <c r="CT53" s="1304"/>
      <c r="CU53" s="1304"/>
      <c r="CV53" s="1304">
        <v>61.4</v>
      </c>
      <c r="CW53" s="1304"/>
      <c r="CX53" s="1304"/>
      <c r="CY53" s="1304"/>
      <c r="CZ53" s="1304"/>
      <c r="DA53" s="1304"/>
      <c r="DB53" s="1304"/>
      <c r="DC53" s="1304"/>
    </row>
    <row r="54" spans="1:109" x14ac:dyDescent="0.15">
      <c r="A54" s="1281"/>
      <c r="B54" s="1273"/>
      <c r="G54" s="1299"/>
      <c r="H54" s="1299"/>
      <c r="I54" s="1292"/>
      <c r="J54" s="1292"/>
      <c r="K54" s="1301"/>
      <c r="L54" s="1301"/>
      <c r="M54" s="1301"/>
      <c r="N54" s="1301"/>
      <c r="AM54" s="1291"/>
      <c r="AN54" s="1302"/>
      <c r="AO54" s="1302"/>
      <c r="AP54" s="1302"/>
      <c r="AQ54" s="1302"/>
      <c r="AR54" s="1302"/>
      <c r="AS54" s="1302"/>
      <c r="AT54" s="1302"/>
      <c r="AU54" s="1302"/>
      <c r="AV54" s="1302"/>
      <c r="AW54" s="1302"/>
      <c r="AX54" s="1302"/>
      <c r="AY54" s="1302"/>
      <c r="AZ54" s="1302"/>
      <c r="BA54" s="1302"/>
      <c r="BB54" s="1302"/>
      <c r="BC54" s="1302"/>
      <c r="BD54" s="1302"/>
      <c r="BE54" s="1302"/>
      <c r="BF54" s="1302"/>
      <c r="BG54" s="1302"/>
      <c r="BH54" s="1302"/>
      <c r="BI54" s="1302"/>
      <c r="BJ54" s="1302"/>
      <c r="BK54" s="1302"/>
      <c r="BL54" s="1302"/>
      <c r="BM54" s="1302"/>
      <c r="BN54" s="1302"/>
      <c r="BO54" s="1302"/>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1281"/>
      <c r="B55" s="1273"/>
      <c r="G55" s="1292"/>
      <c r="H55" s="1292"/>
      <c r="I55" s="1292"/>
      <c r="J55" s="1292"/>
      <c r="K55" s="1301"/>
      <c r="L55" s="1301"/>
      <c r="M55" s="1301"/>
      <c r="N55" s="1301"/>
      <c r="AN55" s="1298" t="s">
        <v>614</v>
      </c>
      <c r="AO55" s="1298"/>
      <c r="AP55" s="1298"/>
      <c r="AQ55" s="1298"/>
      <c r="AR55" s="1298"/>
      <c r="AS55" s="1298"/>
      <c r="AT55" s="1298"/>
      <c r="AU55" s="1298"/>
      <c r="AV55" s="1298"/>
      <c r="AW55" s="1298"/>
      <c r="AX55" s="1298"/>
      <c r="AY55" s="1298"/>
      <c r="AZ55" s="1298"/>
      <c r="BA55" s="1298"/>
      <c r="BB55" s="1302" t="s">
        <v>612</v>
      </c>
      <c r="BC55" s="1302"/>
      <c r="BD55" s="1302"/>
      <c r="BE55" s="1302"/>
      <c r="BF55" s="1302"/>
      <c r="BG55" s="1302"/>
      <c r="BH55" s="1302"/>
      <c r="BI55" s="1302"/>
      <c r="BJ55" s="1302"/>
      <c r="BK55" s="1302"/>
      <c r="BL55" s="1302"/>
      <c r="BM55" s="1302"/>
      <c r="BN55" s="1302"/>
      <c r="BO55" s="1302"/>
      <c r="BP55" s="1303"/>
      <c r="BQ55" s="1304"/>
      <c r="BR55" s="1304"/>
      <c r="BS55" s="1304"/>
      <c r="BT55" s="1304"/>
      <c r="BU55" s="1304"/>
      <c r="BV55" s="1304"/>
      <c r="BW55" s="1304"/>
      <c r="BX55" s="1303"/>
      <c r="BY55" s="1304"/>
      <c r="BZ55" s="1304"/>
      <c r="CA55" s="1304"/>
      <c r="CB55" s="1304"/>
      <c r="CC55" s="1304"/>
      <c r="CD55" s="1304"/>
      <c r="CE55" s="1304"/>
      <c r="CF55" s="1304">
        <v>6.5</v>
      </c>
      <c r="CG55" s="1304"/>
      <c r="CH55" s="1304"/>
      <c r="CI55" s="1304"/>
      <c r="CJ55" s="1304"/>
      <c r="CK55" s="1304"/>
      <c r="CL55" s="1304"/>
      <c r="CM55" s="1304"/>
      <c r="CN55" s="1304">
        <v>5.8</v>
      </c>
      <c r="CO55" s="1304"/>
      <c r="CP55" s="1304"/>
      <c r="CQ55" s="1304"/>
      <c r="CR55" s="1304"/>
      <c r="CS55" s="1304"/>
      <c r="CT55" s="1304"/>
      <c r="CU55" s="1304"/>
      <c r="CV55" s="1304">
        <v>2.7</v>
      </c>
      <c r="CW55" s="1304"/>
      <c r="CX55" s="1304"/>
      <c r="CY55" s="1304"/>
      <c r="CZ55" s="1304"/>
      <c r="DA55" s="1304"/>
      <c r="DB55" s="1304"/>
      <c r="DC55" s="1304"/>
    </row>
    <row r="56" spans="1:109" x14ac:dyDescent="0.15">
      <c r="A56" s="1281"/>
      <c r="B56" s="1273"/>
      <c r="G56" s="1292"/>
      <c r="H56" s="1292"/>
      <c r="I56" s="1292"/>
      <c r="J56" s="1292"/>
      <c r="K56" s="1301"/>
      <c r="L56" s="1301"/>
      <c r="M56" s="1301"/>
      <c r="N56" s="1301"/>
      <c r="AN56" s="1298"/>
      <c r="AO56" s="1298"/>
      <c r="AP56" s="1298"/>
      <c r="AQ56" s="1298"/>
      <c r="AR56" s="1298"/>
      <c r="AS56" s="1298"/>
      <c r="AT56" s="1298"/>
      <c r="AU56" s="1298"/>
      <c r="AV56" s="1298"/>
      <c r="AW56" s="1298"/>
      <c r="AX56" s="1298"/>
      <c r="AY56" s="1298"/>
      <c r="AZ56" s="1298"/>
      <c r="BA56" s="1298"/>
      <c r="BB56" s="1302"/>
      <c r="BC56" s="1302"/>
      <c r="BD56" s="1302"/>
      <c r="BE56" s="1302"/>
      <c r="BF56" s="1302"/>
      <c r="BG56" s="1302"/>
      <c r="BH56" s="1302"/>
      <c r="BI56" s="1302"/>
      <c r="BJ56" s="1302"/>
      <c r="BK56" s="1302"/>
      <c r="BL56" s="1302"/>
      <c r="BM56" s="1302"/>
      <c r="BN56" s="1302"/>
      <c r="BO56" s="1302"/>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1281" customFormat="1" x14ac:dyDescent="0.15">
      <c r="B57" s="1305"/>
      <c r="G57" s="1292"/>
      <c r="H57" s="1292"/>
      <c r="I57" s="1306"/>
      <c r="J57" s="1306"/>
      <c r="K57" s="1301"/>
      <c r="L57" s="1301"/>
      <c r="M57" s="1301"/>
      <c r="N57" s="1301"/>
      <c r="AM57" s="1266"/>
      <c r="AN57" s="1298"/>
      <c r="AO57" s="1298"/>
      <c r="AP57" s="1298"/>
      <c r="AQ57" s="1298"/>
      <c r="AR57" s="1298"/>
      <c r="AS57" s="1298"/>
      <c r="AT57" s="1298"/>
      <c r="AU57" s="1298"/>
      <c r="AV57" s="1298"/>
      <c r="AW57" s="1298"/>
      <c r="AX57" s="1298"/>
      <c r="AY57" s="1298"/>
      <c r="AZ57" s="1298"/>
      <c r="BA57" s="1298"/>
      <c r="BB57" s="1302" t="s">
        <v>613</v>
      </c>
      <c r="BC57" s="1302"/>
      <c r="BD57" s="1302"/>
      <c r="BE57" s="1302"/>
      <c r="BF57" s="1302"/>
      <c r="BG57" s="1302"/>
      <c r="BH57" s="1302"/>
      <c r="BI57" s="1302"/>
      <c r="BJ57" s="1302"/>
      <c r="BK57" s="1302"/>
      <c r="BL57" s="1302"/>
      <c r="BM57" s="1302"/>
      <c r="BN57" s="1302"/>
      <c r="BO57" s="1302"/>
      <c r="BP57" s="1303"/>
      <c r="BQ57" s="1304"/>
      <c r="BR57" s="1304"/>
      <c r="BS57" s="1304"/>
      <c r="BT57" s="1304"/>
      <c r="BU57" s="1304"/>
      <c r="BV57" s="1304"/>
      <c r="BW57" s="1304"/>
      <c r="BX57" s="1303"/>
      <c r="BY57" s="1304"/>
      <c r="BZ57" s="1304"/>
      <c r="CA57" s="1304"/>
      <c r="CB57" s="1304"/>
      <c r="CC57" s="1304"/>
      <c r="CD57" s="1304"/>
      <c r="CE57" s="1304"/>
      <c r="CF57" s="1304">
        <v>57.2</v>
      </c>
      <c r="CG57" s="1304"/>
      <c r="CH57" s="1304"/>
      <c r="CI57" s="1304"/>
      <c r="CJ57" s="1304"/>
      <c r="CK57" s="1304"/>
      <c r="CL57" s="1304"/>
      <c r="CM57" s="1304"/>
      <c r="CN57" s="1304">
        <v>58.6</v>
      </c>
      <c r="CO57" s="1304"/>
      <c r="CP57" s="1304"/>
      <c r="CQ57" s="1304"/>
      <c r="CR57" s="1304"/>
      <c r="CS57" s="1304"/>
      <c r="CT57" s="1304"/>
      <c r="CU57" s="1304"/>
      <c r="CV57" s="1304">
        <v>60.2</v>
      </c>
      <c r="CW57" s="1304"/>
      <c r="CX57" s="1304"/>
      <c r="CY57" s="1304"/>
      <c r="CZ57" s="1304"/>
      <c r="DA57" s="1304"/>
      <c r="DB57" s="1304"/>
      <c r="DC57" s="1304"/>
      <c r="DD57" s="1307"/>
      <c r="DE57" s="1305"/>
    </row>
    <row r="58" spans="1:109" s="1281" customFormat="1" x14ac:dyDescent="0.15">
      <c r="A58" s="1266"/>
      <c r="B58" s="1305"/>
      <c r="G58" s="1292"/>
      <c r="H58" s="1292"/>
      <c r="I58" s="1306"/>
      <c r="J58" s="1306"/>
      <c r="K58" s="1301"/>
      <c r="L58" s="1301"/>
      <c r="M58" s="1301"/>
      <c r="N58" s="1301"/>
      <c r="AM58" s="1266"/>
      <c r="AN58" s="1298"/>
      <c r="AO58" s="1298"/>
      <c r="AP58" s="1298"/>
      <c r="AQ58" s="1298"/>
      <c r="AR58" s="1298"/>
      <c r="AS58" s="1298"/>
      <c r="AT58" s="1298"/>
      <c r="AU58" s="1298"/>
      <c r="AV58" s="1298"/>
      <c r="AW58" s="1298"/>
      <c r="AX58" s="1298"/>
      <c r="AY58" s="1298"/>
      <c r="AZ58" s="1298"/>
      <c r="BA58" s="1298"/>
      <c r="BB58" s="1302"/>
      <c r="BC58" s="1302"/>
      <c r="BD58" s="1302"/>
      <c r="BE58" s="1302"/>
      <c r="BF58" s="1302"/>
      <c r="BG58" s="1302"/>
      <c r="BH58" s="1302"/>
      <c r="BI58" s="1302"/>
      <c r="BJ58" s="1302"/>
      <c r="BK58" s="1302"/>
      <c r="BL58" s="1302"/>
      <c r="BM58" s="1302"/>
      <c r="BN58" s="1302"/>
      <c r="BO58" s="1302"/>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1307"/>
      <c r="DE58" s="1305"/>
    </row>
    <row r="59" spans="1:109" s="1281" customFormat="1" x14ac:dyDescent="0.15">
      <c r="A59" s="1266"/>
      <c r="B59" s="1305"/>
      <c r="K59" s="1308"/>
      <c r="L59" s="1308"/>
      <c r="M59" s="1308"/>
      <c r="N59" s="1308"/>
      <c r="AQ59" s="1308"/>
      <c r="AR59" s="1308"/>
      <c r="AS59" s="1308"/>
      <c r="AT59" s="1308"/>
      <c r="BC59" s="1308"/>
      <c r="BD59" s="1308"/>
      <c r="BE59" s="1308"/>
      <c r="BF59" s="1308"/>
      <c r="BO59" s="1308"/>
      <c r="BP59" s="1308"/>
      <c r="BQ59" s="1308"/>
      <c r="BR59" s="1308"/>
      <c r="CA59" s="1308"/>
      <c r="CB59" s="1308"/>
      <c r="CC59" s="1308"/>
      <c r="CD59" s="1308"/>
      <c r="CM59" s="1308"/>
      <c r="CN59" s="1308"/>
      <c r="CO59" s="1308"/>
      <c r="CP59" s="1308"/>
      <c r="CY59" s="1308"/>
      <c r="CZ59" s="1308"/>
      <c r="DA59" s="1308"/>
      <c r="DB59" s="1308"/>
      <c r="DC59" s="1308"/>
      <c r="DD59" s="1307"/>
      <c r="DE59" s="1305"/>
    </row>
    <row r="60" spans="1:109" s="1281" customFormat="1" x14ac:dyDescent="0.15">
      <c r="A60" s="1266"/>
      <c r="B60" s="1305"/>
      <c r="K60" s="1308"/>
      <c r="L60" s="1308"/>
      <c r="M60" s="1308"/>
      <c r="N60" s="1308"/>
      <c r="AQ60" s="1308"/>
      <c r="AR60" s="1308"/>
      <c r="AS60" s="1308"/>
      <c r="AT60" s="1308"/>
      <c r="BC60" s="1308"/>
      <c r="BD60" s="1308"/>
      <c r="BE60" s="1308"/>
      <c r="BF60" s="1308"/>
      <c r="BO60" s="1308"/>
      <c r="BP60" s="1308"/>
      <c r="BQ60" s="1308"/>
      <c r="BR60" s="1308"/>
      <c r="CA60" s="1308"/>
      <c r="CB60" s="1308"/>
      <c r="CC60" s="1308"/>
      <c r="CD60" s="1308"/>
      <c r="CM60" s="1308"/>
      <c r="CN60" s="1308"/>
      <c r="CO60" s="1308"/>
      <c r="CP60" s="1308"/>
      <c r="CY60" s="1308"/>
      <c r="CZ60" s="1308"/>
      <c r="DA60" s="1308"/>
      <c r="DB60" s="1308"/>
      <c r="DC60" s="1308"/>
      <c r="DD60" s="1307"/>
      <c r="DE60" s="1305"/>
    </row>
    <row r="61" spans="1:109" s="1281" customFormat="1" x14ac:dyDescent="0.15">
      <c r="A61" s="1266"/>
      <c r="B61" s="1309"/>
      <c r="C61" s="1310"/>
      <c r="D61" s="1310"/>
      <c r="E61" s="1310"/>
      <c r="F61" s="1310"/>
      <c r="G61" s="1310"/>
      <c r="H61" s="1310"/>
      <c r="I61" s="1310"/>
      <c r="J61" s="1310"/>
      <c r="K61" s="1310"/>
      <c r="L61" s="1310"/>
      <c r="M61" s="1311"/>
      <c r="N61" s="1311"/>
      <c r="O61" s="1310"/>
      <c r="P61" s="1310"/>
      <c r="Q61" s="1310"/>
      <c r="R61" s="1310"/>
      <c r="S61" s="1310"/>
      <c r="T61" s="1310"/>
      <c r="U61" s="1310"/>
      <c r="V61" s="1310"/>
      <c r="W61" s="1310"/>
      <c r="X61" s="1310"/>
      <c r="Y61" s="1310"/>
      <c r="Z61" s="1310"/>
      <c r="AA61" s="1310"/>
      <c r="AB61" s="1310"/>
      <c r="AC61" s="1310"/>
      <c r="AD61" s="1310"/>
      <c r="AE61" s="1310"/>
      <c r="AF61" s="1310"/>
      <c r="AG61" s="1310"/>
      <c r="AH61" s="1310"/>
      <c r="AI61" s="1310"/>
      <c r="AJ61" s="1310"/>
      <c r="AK61" s="1310"/>
      <c r="AL61" s="1310"/>
      <c r="AM61" s="1310"/>
      <c r="AN61" s="1310"/>
      <c r="AO61" s="1310"/>
      <c r="AP61" s="1310"/>
      <c r="AQ61" s="1310"/>
      <c r="AR61" s="1310"/>
      <c r="AS61" s="1311"/>
      <c r="AT61" s="1311"/>
      <c r="AU61" s="1310"/>
      <c r="AV61" s="1310"/>
      <c r="AW61" s="1310"/>
      <c r="AX61" s="1310"/>
      <c r="AY61" s="1310"/>
      <c r="AZ61" s="1310"/>
      <c r="BA61" s="1310"/>
      <c r="BB61" s="1310"/>
      <c r="BC61" s="1310"/>
      <c r="BD61" s="1310"/>
      <c r="BE61" s="1311"/>
      <c r="BF61" s="1311"/>
      <c r="BG61" s="1310"/>
      <c r="BH61" s="1310"/>
      <c r="BI61" s="1310"/>
      <c r="BJ61" s="1310"/>
      <c r="BK61" s="1310"/>
      <c r="BL61" s="1310"/>
      <c r="BM61" s="1310"/>
      <c r="BN61" s="1310"/>
      <c r="BO61" s="1310"/>
      <c r="BP61" s="1310"/>
      <c r="BQ61" s="1311"/>
      <c r="BR61" s="1311"/>
      <c r="BS61" s="1310"/>
      <c r="BT61" s="1310"/>
      <c r="BU61" s="1310"/>
      <c r="BV61" s="1310"/>
      <c r="BW61" s="1310"/>
      <c r="BX61" s="1310"/>
      <c r="BY61" s="1310"/>
      <c r="BZ61" s="1310"/>
      <c r="CA61" s="1310"/>
      <c r="CB61" s="1310"/>
      <c r="CC61" s="1311"/>
      <c r="CD61" s="1311"/>
      <c r="CE61" s="1310"/>
      <c r="CF61" s="1310"/>
      <c r="CG61" s="1310"/>
      <c r="CH61" s="1310"/>
      <c r="CI61" s="1310"/>
      <c r="CJ61" s="1310"/>
      <c r="CK61" s="1310"/>
      <c r="CL61" s="1310"/>
      <c r="CM61" s="1310"/>
      <c r="CN61" s="1310"/>
      <c r="CO61" s="1311"/>
      <c r="CP61" s="1311"/>
      <c r="CQ61" s="1310"/>
      <c r="CR61" s="1310"/>
      <c r="CS61" s="1310"/>
      <c r="CT61" s="1310"/>
      <c r="CU61" s="1310"/>
      <c r="CV61" s="1310"/>
      <c r="CW61" s="1310"/>
      <c r="CX61" s="1310"/>
      <c r="CY61" s="1310"/>
      <c r="CZ61" s="1310"/>
      <c r="DA61" s="1311"/>
      <c r="DB61" s="1311"/>
      <c r="DC61" s="1311"/>
      <c r="DD61" s="1312"/>
      <c r="DE61" s="1305"/>
    </row>
    <row r="62" spans="1:109" x14ac:dyDescent="0.15">
      <c r="B62" s="1278"/>
      <c r="C62" s="1278"/>
      <c r="D62" s="1278"/>
      <c r="E62" s="1278"/>
      <c r="F62" s="1278"/>
      <c r="G62" s="1278"/>
      <c r="H62" s="1278"/>
      <c r="I62" s="1278"/>
      <c r="J62" s="1278"/>
      <c r="K62" s="1278"/>
      <c r="L62" s="1278"/>
      <c r="M62" s="1278"/>
      <c r="N62" s="1278"/>
      <c r="O62" s="1278"/>
      <c r="P62" s="1278"/>
      <c r="Q62" s="1278"/>
      <c r="R62" s="1278"/>
      <c r="S62" s="1278"/>
      <c r="T62" s="1278"/>
      <c r="U62" s="1278"/>
      <c r="V62" s="1278"/>
      <c r="W62" s="1278"/>
      <c r="X62" s="1278"/>
      <c r="Y62" s="1278"/>
      <c r="Z62" s="1278"/>
      <c r="AA62" s="1278"/>
      <c r="AB62" s="1278"/>
      <c r="AC62" s="1278"/>
      <c r="AD62" s="1278"/>
      <c r="AE62" s="1278"/>
      <c r="AF62" s="1278"/>
      <c r="AG62" s="1278"/>
      <c r="AH62" s="1278"/>
      <c r="AI62" s="1278"/>
      <c r="AJ62" s="1278"/>
      <c r="AK62" s="1278"/>
      <c r="AL62" s="1278"/>
      <c r="AM62" s="1278"/>
      <c r="AN62" s="1278"/>
      <c r="AO62" s="1278"/>
      <c r="AP62" s="1278"/>
      <c r="AQ62" s="1278"/>
      <c r="AR62" s="1278"/>
      <c r="AS62" s="1278"/>
      <c r="AT62" s="1278"/>
      <c r="AU62" s="1278"/>
      <c r="AV62" s="1278"/>
      <c r="AW62" s="1278"/>
      <c r="AX62" s="1278"/>
      <c r="AY62" s="1278"/>
      <c r="AZ62" s="1278"/>
      <c r="BA62" s="1278"/>
      <c r="BB62" s="1278"/>
      <c r="BC62" s="1278"/>
      <c r="BD62" s="1278"/>
      <c r="BE62" s="1278"/>
      <c r="BF62" s="1278"/>
      <c r="BG62" s="1278"/>
      <c r="BH62" s="1278"/>
      <c r="BI62" s="1278"/>
      <c r="BJ62" s="1278"/>
      <c r="BK62" s="1278"/>
      <c r="BL62" s="1278"/>
      <c r="BM62" s="1278"/>
      <c r="BN62" s="1278"/>
      <c r="BO62" s="1278"/>
      <c r="BP62" s="1278"/>
      <c r="BQ62" s="1278"/>
      <c r="BR62" s="1278"/>
      <c r="BS62" s="1278"/>
      <c r="BT62" s="1278"/>
      <c r="BU62" s="1278"/>
      <c r="BV62" s="1278"/>
      <c r="BW62" s="1278"/>
      <c r="BX62" s="1278"/>
      <c r="BY62" s="1278"/>
      <c r="BZ62" s="1278"/>
      <c r="CA62" s="1278"/>
      <c r="CB62" s="1278"/>
      <c r="CC62" s="1278"/>
      <c r="CD62" s="1278"/>
      <c r="CE62" s="1278"/>
      <c r="CF62" s="1278"/>
      <c r="CG62" s="1278"/>
      <c r="CH62" s="1278"/>
      <c r="CI62" s="1278"/>
      <c r="CJ62" s="1278"/>
      <c r="CK62" s="1278"/>
      <c r="CL62" s="1278"/>
      <c r="CM62" s="1278"/>
      <c r="CN62" s="1278"/>
      <c r="CO62" s="1278"/>
      <c r="CP62" s="1278"/>
      <c r="CQ62" s="1278"/>
      <c r="CR62" s="1278"/>
      <c r="CS62" s="1278"/>
      <c r="CT62" s="1278"/>
      <c r="CU62" s="1278"/>
      <c r="CV62" s="1278"/>
      <c r="CW62" s="1278"/>
      <c r="CX62" s="1278"/>
      <c r="CY62" s="1278"/>
      <c r="CZ62" s="1278"/>
      <c r="DA62" s="1278"/>
      <c r="DB62" s="1278"/>
      <c r="DC62" s="1278"/>
      <c r="DD62" s="1278"/>
      <c r="DE62" s="1266"/>
    </row>
    <row r="63" spans="1:109" ht="17.25" x14ac:dyDescent="0.15">
      <c r="B63" s="1313" t="s">
        <v>615</v>
      </c>
    </row>
    <row r="64" spans="1:109" x14ac:dyDescent="0.15">
      <c r="B64" s="1273"/>
      <c r="G64" s="1280"/>
      <c r="I64" s="1314"/>
      <c r="J64" s="1314"/>
      <c r="K64" s="1314"/>
      <c r="L64" s="1314"/>
      <c r="M64" s="1314"/>
      <c r="N64" s="1315"/>
      <c r="AM64" s="1280"/>
      <c r="AN64" s="1280" t="s">
        <v>608</v>
      </c>
      <c r="AP64" s="1281"/>
      <c r="AQ64" s="1281"/>
      <c r="AR64" s="1281"/>
      <c r="AY64" s="1280"/>
      <c r="BA64" s="1281"/>
      <c r="BB64" s="1281"/>
      <c r="BC64" s="1281"/>
      <c r="BK64" s="1280"/>
      <c r="BM64" s="1281"/>
      <c r="BN64" s="1281"/>
      <c r="BO64" s="1281"/>
      <c r="BW64" s="1280"/>
      <c r="BY64" s="1281"/>
      <c r="BZ64" s="1281"/>
      <c r="CA64" s="1281"/>
      <c r="CI64" s="1280"/>
      <c r="CK64" s="1281"/>
      <c r="CL64" s="1281"/>
      <c r="CM64" s="1281"/>
      <c r="CU64" s="1280"/>
      <c r="CW64" s="1281"/>
      <c r="CX64" s="1281"/>
      <c r="CY64" s="1281"/>
    </row>
    <row r="65" spans="2:107" x14ac:dyDescent="0.15">
      <c r="B65" s="1273"/>
      <c r="AN65" s="1282" t="s">
        <v>616</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x14ac:dyDescent="0.15">
      <c r="B66" s="1273"/>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x14ac:dyDescent="0.15">
      <c r="B67" s="1273"/>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x14ac:dyDescent="0.15">
      <c r="B68" s="1273"/>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x14ac:dyDescent="0.15">
      <c r="B69" s="1273"/>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x14ac:dyDescent="0.15">
      <c r="B70" s="1273"/>
      <c r="H70" s="1316"/>
      <c r="I70" s="1316"/>
      <c r="J70" s="1317"/>
      <c r="K70" s="1317"/>
      <c r="L70" s="1318"/>
      <c r="M70" s="1317"/>
      <c r="N70" s="1318"/>
      <c r="AN70" s="1291"/>
      <c r="AO70" s="1291"/>
      <c r="AP70" s="1291"/>
      <c r="AZ70" s="1291"/>
      <c r="BA70" s="1291"/>
      <c r="BB70" s="1291"/>
      <c r="BL70" s="1291"/>
      <c r="BM70" s="1291"/>
      <c r="BN70" s="1291"/>
      <c r="BX70" s="1291"/>
      <c r="BY70" s="1291"/>
      <c r="BZ70" s="1291"/>
      <c r="CJ70" s="1291"/>
      <c r="CK70" s="1291"/>
      <c r="CL70" s="1291"/>
      <c r="CV70" s="1291"/>
      <c r="CW70" s="1291"/>
      <c r="CX70" s="1291"/>
    </row>
    <row r="71" spans="2:107" x14ac:dyDescent="0.15">
      <c r="B71" s="1273"/>
      <c r="G71" s="1319"/>
      <c r="I71" s="1320"/>
      <c r="J71" s="1317"/>
      <c r="K71" s="1317"/>
      <c r="L71" s="1318"/>
      <c r="M71" s="1317"/>
      <c r="N71" s="1318"/>
      <c r="AM71" s="1319"/>
      <c r="AN71" s="1266" t="s">
        <v>610</v>
      </c>
    </row>
    <row r="72" spans="2:107" x14ac:dyDescent="0.15">
      <c r="B72" s="1273"/>
      <c r="G72" s="1292"/>
      <c r="H72" s="1292"/>
      <c r="I72" s="1292"/>
      <c r="J72" s="1292"/>
      <c r="K72" s="1293"/>
      <c r="L72" s="1293"/>
      <c r="M72" s="1294"/>
      <c r="N72" s="1294"/>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98" t="s">
        <v>557</v>
      </c>
      <c r="BQ72" s="1298"/>
      <c r="BR72" s="1298"/>
      <c r="BS72" s="1298"/>
      <c r="BT72" s="1298"/>
      <c r="BU72" s="1298"/>
      <c r="BV72" s="1298"/>
      <c r="BW72" s="1298"/>
      <c r="BX72" s="1298" t="s">
        <v>558</v>
      </c>
      <c r="BY72" s="1298"/>
      <c r="BZ72" s="1298"/>
      <c r="CA72" s="1298"/>
      <c r="CB72" s="1298"/>
      <c r="CC72" s="1298"/>
      <c r="CD72" s="1298"/>
      <c r="CE72" s="1298"/>
      <c r="CF72" s="1298" t="s">
        <v>559</v>
      </c>
      <c r="CG72" s="1298"/>
      <c r="CH72" s="1298"/>
      <c r="CI72" s="1298"/>
      <c r="CJ72" s="1298"/>
      <c r="CK72" s="1298"/>
      <c r="CL72" s="1298"/>
      <c r="CM72" s="1298"/>
      <c r="CN72" s="1298" t="s">
        <v>560</v>
      </c>
      <c r="CO72" s="1298"/>
      <c r="CP72" s="1298"/>
      <c r="CQ72" s="1298"/>
      <c r="CR72" s="1298"/>
      <c r="CS72" s="1298"/>
      <c r="CT72" s="1298"/>
      <c r="CU72" s="1298"/>
      <c r="CV72" s="1298" t="s">
        <v>561</v>
      </c>
      <c r="CW72" s="1298"/>
      <c r="CX72" s="1298"/>
      <c r="CY72" s="1298"/>
      <c r="CZ72" s="1298"/>
      <c r="DA72" s="1298"/>
      <c r="DB72" s="1298"/>
      <c r="DC72" s="1298"/>
    </row>
    <row r="73" spans="2:107" x14ac:dyDescent="0.15">
      <c r="B73" s="1273"/>
      <c r="G73" s="1299"/>
      <c r="H73" s="1299"/>
      <c r="I73" s="1299"/>
      <c r="J73" s="1299"/>
      <c r="K73" s="1321"/>
      <c r="L73" s="1321"/>
      <c r="M73" s="1321"/>
      <c r="N73" s="1321"/>
      <c r="AM73" s="1291"/>
      <c r="AN73" s="1302" t="s">
        <v>611</v>
      </c>
      <c r="AO73" s="1302"/>
      <c r="AP73" s="1302"/>
      <c r="AQ73" s="1302"/>
      <c r="AR73" s="1302"/>
      <c r="AS73" s="1302"/>
      <c r="AT73" s="1302"/>
      <c r="AU73" s="1302"/>
      <c r="AV73" s="1302"/>
      <c r="AW73" s="1302"/>
      <c r="AX73" s="1302"/>
      <c r="AY73" s="1302"/>
      <c r="AZ73" s="1302"/>
      <c r="BA73" s="1302"/>
      <c r="BB73" s="1302" t="s">
        <v>612</v>
      </c>
      <c r="BC73" s="1302"/>
      <c r="BD73" s="1302"/>
      <c r="BE73" s="1302"/>
      <c r="BF73" s="1302"/>
      <c r="BG73" s="1302"/>
      <c r="BH73" s="1302"/>
      <c r="BI73" s="1302"/>
      <c r="BJ73" s="1302"/>
      <c r="BK73" s="1302"/>
      <c r="BL73" s="1302"/>
      <c r="BM73" s="1302"/>
      <c r="BN73" s="1302"/>
      <c r="BO73" s="1302"/>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x14ac:dyDescent="0.15">
      <c r="B74" s="1273"/>
      <c r="G74" s="1299"/>
      <c r="H74" s="1299"/>
      <c r="I74" s="1299"/>
      <c r="J74" s="1299"/>
      <c r="K74" s="1321"/>
      <c r="L74" s="1321"/>
      <c r="M74" s="1321"/>
      <c r="N74" s="1321"/>
      <c r="AM74" s="1291"/>
      <c r="AN74" s="1302"/>
      <c r="AO74" s="1302"/>
      <c r="AP74" s="1302"/>
      <c r="AQ74" s="1302"/>
      <c r="AR74" s="1302"/>
      <c r="AS74" s="1302"/>
      <c r="AT74" s="1302"/>
      <c r="AU74" s="1302"/>
      <c r="AV74" s="1302"/>
      <c r="AW74" s="1302"/>
      <c r="AX74" s="1302"/>
      <c r="AY74" s="1302"/>
      <c r="AZ74" s="1302"/>
      <c r="BA74" s="1302"/>
      <c r="BB74" s="1302"/>
      <c r="BC74" s="1302"/>
      <c r="BD74" s="1302"/>
      <c r="BE74" s="1302"/>
      <c r="BF74" s="1302"/>
      <c r="BG74" s="1302"/>
      <c r="BH74" s="1302"/>
      <c r="BI74" s="1302"/>
      <c r="BJ74" s="1302"/>
      <c r="BK74" s="1302"/>
      <c r="BL74" s="1302"/>
      <c r="BM74" s="1302"/>
      <c r="BN74" s="1302"/>
      <c r="BO74" s="1302"/>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1273"/>
      <c r="G75" s="1299"/>
      <c r="H75" s="1299"/>
      <c r="I75" s="1292"/>
      <c r="J75" s="1292"/>
      <c r="K75" s="1301"/>
      <c r="L75" s="1301"/>
      <c r="M75" s="1301"/>
      <c r="N75" s="1301"/>
      <c r="AM75" s="1291"/>
      <c r="AN75" s="1302"/>
      <c r="AO75" s="1302"/>
      <c r="AP75" s="1302"/>
      <c r="AQ75" s="1302"/>
      <c r="AR75" s="1302"/>
      <c r="AS75" s="1302"/>
      <c r="AT75" s="1302"/>
      <c r="AU75" s="1302"/>
      <c r="AV75" s="1302"/>
      <c r="AW75" s="1302"/>
      <c r="AX75" s="1302"/>
      <c r="AY75" s="1302"/>
      <c r="AZ75" s="1302"/>
      <c r="BA75" s="1302"/>
      <c r="BB75" s="1302" t="s">
        <v>617</v>
      </c>
      <c r="BC75" s="1302"/>
      <c r="BD75" s="1302"/>
      <c r="BE75" s="1302"/>
      <c r="BF75" s="1302"/>
      <c r="BG75" s="1302"/>
      <c r="BH75" s="1302"/>
      <c r="BI75" s="1302"/>
      <c r="BJ75" s="1302"/>
      <c r="BK75" s="1302"/>
      <c r="BL75" s="1302"/>
      <c r="BM75" s="1302"/>
      <c r="BN75" s="1302"/>
      <c r="BO75" s="1302"/>
      <c r="BP75" s="1304">
        <v>3.6</v>
      </c>
      <c r="BQ75" s="1304"/>
      <c r="BR75" s="1304"/>
      <c r="BS75" s="1304"/>
      <c r="BT75" s="1304"/>
      <c r="BU75" s="1304"/>
      <c r="BV75" s="1304"/>
      <c r="BW75" s="1304"/>
      <c r="BX75" s="1304">
        <v>3.3</v>
      </c>
      <c r="BY75" s="1304"/>
      <c r="BZ75" s="1304"/>
      <c r="CA75" s="1304"/>
      <c r="CB75" s="1304"/>
      <c r="CC75" s="1304"/>
      <c r="CD75" s="1304"/>
      <c r="CE75" s="1304"/>
      <c r="CF75" s="1304">
        <v>2.7</v>
      </c>
      <c r="CG75" s="1304"/>
      <c r="CH75" s="1304"/>
      <c r="CI75" s="1304"/>
      <c r="CJ75" s="1304"/>
      <c r="CK75" s="1304"/>
      <c r="CL75" s="1304"/>
      <c r="CM75" s="1304"/>
      <c r="CN75" s="1304">
        <v>3</v>
      </c>
      <c r="CO75" s="1304"/>
      <c r="CP75" s="1304"/>
      <c r="CQ75" s="1304"/>
      <c r="CR75" s="1304"/>
      <c r="CS75" s="1304"/>
      <c r="CT75" s="1304"/>
      <c r="CU75" s="1304"/>
      <c r="CV75" s="1304">
        <v>3</v>
      </c>
      <c r="CW75" s="1304"/>
      <c r="CX75" s="1304"/>
      <c r="CY75" s="1304"/>
      <c r="CZ75" s="1304"/>
      <c r="DA75" s="1304"/>
      <c r="DB75" s="1304"/>
      <c r="DC75" s="1304"/>
    </row>
    <row r="76" spans="2:107" x14ac:dyDescent="0.15">
      <c r="B76" s="1273"/>
      <c r="G76" s="1299"/>
      <c r="H76" s="1299"/>
      <c r="I76" s="1292"/>
      <c r="J76" s="1292"/>
      <c r="K76" s="1301"/>
      <c r="L76" s="1301"/>
      <c r="M76" s="1301"/>
      <c r="N76" s="1301"/>
      <c r="AM76" s="1291"/>
      <c r="AN76" s="1302"/>
      <c r="AO76" s="1302"/>
      <c r="AP76" s="1302"/>
      <c r="AQ76" s="1302"/>
      <c r="AR76" s="1302"/>
      <c r="AS76" s="1302"/>
      <c r="AT76" s="1302"/>
      <c r="AU76" s="1302"/>
      <c r="AV76" s="1302"/>
      <c r="AW76" s="1302"/>
      <c r="AX76" s="1302"/>
      <c r="AY76" s="1302"/>
      <c r="AZ76" s="1302"/>
      <c r="BA76" s="1302"/>
      <c r="BB76" s="1302"/>
      <c r="BC76" s="1302"/>
      <c r="BD76" s="1302"/>
      <c r="BE76" s="1302"/>
      <c r="BF76" s="1302"/>
      <c r="BG76" s="1302"/>
      <c r="BH76" s="1302"/>
      <c r="BI76" s="1302"/>
      <c r="BJ76" s="1302"/>
      <c r="BK76" s="1302"/>
      <c r="BL76" s="1302"/>
      <c r="BM76" s="1302"/>
      <c r="BN76" s="1302"/>
      <c r="BO76" s="1302"/>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1273"/>
      <c r="G77" s="1292"/>
      <c r="H77" s="1292"/>
      <c r="I77" s="1292"/>
      <c r="J77" s="1292"/>
      <c r="K77" s="1321"/>
      <c r="L77" s="1321"/>
      <c r="M77" s="1321"/>
      <c r="N77" s="1321"/>
      <c r="AN77" s="1298" t="s">
        <v>614</v>
      </c>
      <c r="AO77" s="1298"/>
      <c r="AP77" s="1298"/>
      <c r="AQ77" s="1298"/>
      <c r="AR77" s="1298"/>
      <c r="AS77" s="1298"/>
      <c r="AT77" s="1298"/>
      <c r="AU77" s="1298"/>
      <c r="AV77" s="1298"/>
      <c r="AW77" s="1298"/>
      <c r="AX77" s="1298"/>
      <c r="AY77" s="1298"/>
      <c r="AZ77" s="1298"/>
      <c r="BA77" s="1298"/>
      <c r="BB77" s="1302" t="s">
        <v>612</v>
      </c>
      <c r="BC77" s="1302"/>
      <c r="BD77" s="1302"/>
      <c r="BE77" s="1302"/>
      <c r="BF77" s="1302"/>
      <c r="BG77" s="1302"/>
      <c r="BH77" s="1302"/>
      <c r="BI77" s="1302"/>
      <c r="BJ77" s="1302"/>
      <c r="BK77" s="1302"/>
      <c r="BL77" s="1302"/>
      <c r="BM77" s="1302"/>
      <c r="BN77" s="1302"/>
      <c r="BO77" s="1302"/>
      <c r="BP77" s="1304">
        <v>33.799999999999997</v>
      </c>
      <c r="BQ77" s="1304"/>
      <c r="BR77" s="1304"/>
      <c r="BS77" s="1304"/>
      <c r="BT77" s="1304"/>
      <c r="BU77" s="1304"/>
      <c r="BV77" s="1304"/>
      <c r="BW77" s="1304"/>
      <c r="BX77" s="1304">
        <v>15.8</v>
      </c>
      <c r="BY77" s="1304"/>
      <c r="BZ77" s="1304"/>
      <c r="CA77" s="1304"/>
      <c r="CB77" s="1304"/>
      <c r="CC77" s="1304"/>
      <c r="CD77" s="1304"/>
      <c r="CE77" s="1304"/>
      <c r="CF77" s="1304">
        <v>6.5</v>
      </c>
      <c r="CG77" s="1304"/>
      <c r="CH77" s="1304"/>
      <c r="CI77" s="1304"/>
      <c r="CJ77" s="1304"/>
      <c r="CK77" s="1304"/>
      <c r="CL77" s="1304"/>
      <c r="CM77" s="1304"/>
      <c r="CN77" s="1304">
        <v>5.8</v>
      </c>
      <c r="CO77" s="1304"/>
      <c r="CP77" s="1304"/>
      <c r="CQ77" s="1304"/>
      <c r="CR77" s="1304"/>
      <c r="CS77" s="1304"/>
      <c r="CT77" s="1304"/>
      <c r="CU77" s="1304"/>
      <c r="CV77" s="1304">
        <v>2.7</v>
      </c>
      <c r="CW77" s="1304"/>
      <c r="CX77" s="1304"/>
      <c r="CY77" s="1304"/>
      <c r="CZ77" s="1304"/>
      <c r="DA77" s="1304"/>
      <c r="DB77" s="1304"/>
      <c r="DC77" s="1304"/>
    </row>
    <row r="78" spans="2:107" x14ac:dyDescent="0.15">
      <c r="B78" s="1273"/>
      <c r="G78" s="1292"/>
      <c r="H78" s="1292"/>
      <c r="I78" s="1292"/>
      <c r="J78" s="1292"/>
      <c r="K78" s="1321"/>
      <c r="L78" s="1321"/>
      <c r="M78" s="1321"/>
      <c r="N78" s="1321"/>
      <c r="AN78" s="1298"/>
      <c r="AO78" s="1298"/>
      <c r="AP78" s="1298"/>
      <c r="AQ78" s="1298"/>
      <c r="AR78" s="1298"/>
      <c r="AS78" s="1298"/>
      <c r="AT78" s="1298"/>
      <c r="AU78" s="1298"/>
      <c r="AV78" s="1298"/>
      <c r="AW78" s="1298"/>
      <c r="AX78" s="1298"/>
      <c r="AY78" s="1298"/>
      <c r="AZ78" s="1298"/>
      <c r="BA78" s="1298"/>
      <c r="BB78" s="1302"/>
      <c r="BC78" s="1302"/>
      <c r="BD78" s="1302"/>
      <c r="BE78" s="1302"/>
      <c r="BF78" s="1302"/>
      <c r="BG78" s="1302"/>
      <c r="BH78" s="1302"/>
      <c r="BI78" s="1302"/>
      <c r="BJ78" s="1302"/>
      <c r="BK78" s="1302"/>
      <c r="BL78" s="1302"/>
      <c r="BM78" s="1302"/>
      <c r="BN78" s="1302"/>
      <c r="BO78" s="1302"/>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1273"/>
      <c r="G79" s="1292"/>
      <c r="H79" s="1292"/>
      <c r="I79" s="1306"/>
      <c r="J79" s="1306"/>
      <c r="K79" s="1322"/>
      <c r="L79" s="1322"/>
      <c r="M79" s="1322"/>
      <c r="N79" s="1322"/>
      <c r="AN79" s="1298"/>
      <c r="AO79" s="1298"/>
      <c r="AP79" s="1298"/>
      <c r="AQ79" s="1298"/>
      <c r="AR79" s="1298"/>
      <c r="AS79" s="1298"/>
      <c r="AT79" s="1298"/>
      <c r="AU79" s="1298"/>
      <c r="AV79" s="1298"/>
      <c r="AW79" s="1298"/>
      <c r="AX79" s="1298"/>
      <c r="AY79" s="1298"/>
      <c r="AZ79" s="1298"/>
      <c r="BA79" s="1298"/>
      <c r="BB79" s="1302" t="s">
        <v>617</v>
      </c>
      <c r="BC79" s="1302"/>
      <c r="BD79" s="1302"/>
      <c r="BE79" s="1302"/>
      <c r="BF79" s="1302"/>
      <c r="BG79" s="1302"/>
      <c r="BH79" s="1302"/>
      <c r="BI79" s="1302"/>
      <c r="BJ79" s="1302"/>
      <c r="BK79" s="1302"/>
      <c r="BL79" s="1302"/>
      <c r="BM79" s="1302"/>
      <c r="BN79" s="1302"/>
      <c r="BO79" s="1302"/>
      <c r="BP79" s="1304">
        <v>7.1</v>
      </c>
      <c r="BQ79" s="1304"/>
      <c r="BR79" s="1304"/>
      <c r="BS79" s="1304"/>
      <c r="BT79" s="1304"/>
      <c r="BU79" s="1304"/>
      <c r="BV79" s="1304"/>
      <c r="BW79" s="1304"/>
      <c r="BX79" s="1304">
        <v>6.2</v>
      </c>
      <c r="BY79" s="1304"/>
      <c r="BZ79" s="1304"/>
      <c r="CA79" s="1304"/>
      <c r="CB79" s="1304"/>
      <c r="CC79" s="1304"/>
      <c r="CD79" s="1304"/>
      <c r="CE79" s="1304"/>
      <c r="CF79" s="1304">
        <v>5.9</v>
      </c>
      <c r="CG79" s="1304"/>
      <c r="CH79" s="1304"/>
      <c r="CI79" s="1304"/>
      <c r="CJ79" s="1304"/>
      <c r="CK79" s="1304"/>
      <c r="CL79" s="1304"/>
      <c r="CM79" s="1304"/>
      <c r="CN79" s="1304">
        <v>5.3</v>
      </c>
      <c r="CO79" s="1304"/>
      <c r="CP79" s="1304"/>
      <c r="CQ79" s="1304"/>
      <c r="CR79" s="1304"/>
      <c r="CS79" s="1304"/>
      <c r="CT79" s="1304"/>
      <c r="CU79" s="1304"/>
      <c r="CV79" s="1304">
        <v>5</v>
      </c>
      <c r="CW79" s="1304"/>
      <c r="CX79" s="1304"/>
      <c r="CY79" s="1304"/>
      <c r="CZ79" s="1304"/>
      <c r="DA79" s="1304"/>
      <c r="DB79" s="1304"/>
      <c r="DC79" s="1304"/>
    </row>
    <row r="80" spans="2:107" x14ac:dyDescent="0.15">
      <c r="B80" s="1273"/>
      <c r="G80" s="1292"/>
      <c r="H80" s="1292"/>
      <c r="I80" s="1306"/>
      <c r="J80" s="1306"/>
      <c r="K80" s="1322"/>
      <c r="L80" s="1322"/>
      <c r="M80" s="1322"/>
      <c r="N80" s="1322"/>
      <c r="AN80" s="1298"/>
      <c r="AO80" s="1298"/>
      <c r="AP80" s="1298"/>
      <c r="AQ80" s="1298"/>
      <c r="AR80" s="1298"/>
      <c r="AS80" s="1298"/>
      <c r="AT80" s="1298"/>
      <c r="AU80" s="1298"/>
      <c r="AV80" s="1298"/>
      <c r="AW80" s="1298"/>
      <c r="AX80" s="1298"/>
      <c r="AY80" s="1298"/>
      <c r="AZ80" s="1298"/>
      <c r="BA80" s="1298"/>
      <c r="BB80" s="1302"/>
      <c r="BC80" s="1302"/>
      <c r="BD80" s="1302"/>
      <c r="BE80" s="1302"/>
      <c r="BF80" s="1302"/>
      <c r="BG80" s="1302"/>
      <c r="BH80" s="1302"/>
      <c r="BI80" s="1302"/>
      <c r="BJ80" s="1302"/>
      <c r="BK80" s="1302"/>
      <c r="BL80" s="1302"/>
      <c r="BM80" s="1302"/>
      <c r="BN80" s="1302"/>
      <c r="BO80" s="1302"/>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1273"/>
    </row>
    <row r="82" spans="2:109" ht="17.25" x14ac:dyDescent="0.15">
      <c r="B82" s="1273"/>
      <c r="K82" s="1323"/>
      <c r="L82" s="1323"/>
      <c r="M82" s="1323"/>
      <c r="N82" s="1323"/>
      <c r="AQ82" s="1323"/>
      <c r="AR82" s="1323"/>
      <c r="AS82" s="1323"/>
      <c r="AT82" s="1323"/>
      <c r="BC82" s="1323"/>
      <c r="BD82" s="1323"/>
      <c r="BE82" s="1323"/>
      <c r="BF82" s="1323"/>
      <c r="BO82" s="1323"/>
      <c r="BP82" s="1323"/>
      <c r="BQ82" s="1323"/>
      <c r="BR82" s="1323"/>
      <c r="CA82" s="1323"/>
      <c r="CB82" s="1323"/>
      <c r="CC82" s="1323"/>
      <c r="CD82" s="1323"/>
      <c r="CM82" s="1323"/>
      <c r="CN82" s="1323"/>
      <c r="CO82" s="1323"/>
      <c r="CP82" s="1323"/>
      <c r="CY82" s="1323"/>
      <c r="CZ82" s="1323"/>
      <c r="DA82" s="1323"/>
      <c r="DB82" s="1323"/>
      <c r="DC82" s="1323"/>
    </row>
    <row r="83" spans="2:109" x14ac:dyDescent="0.15">
      <c r="B83" s="1275"/>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7"/>
    </row>
    <row r="84" spans="2:109" x14ac:dyDescent="0.15">
      <c r="DD84" s="1266"/>
      <c r="DE84" s="1266"/>
    </row>
    <row r="85" spans="2:109" x14ac:dyDescent="0.15">
      <c r="DD85" s="1266"/>
      <c r="DE85" s="1266"/>
    </row>
    <row r="86" spans="2:109" hidden="1" x14ac:dyDescent="0.15">
      <c r="DD86" s="1266"/>
      <c r="DE86" s="1266"/>
    </row>
    <row r="87" spans="2:109" hidden="1" x14ac:dyDescent="0.15">
      <c r="K87" s="1324"/>
      <c r="AQ87" s="1324"/>
      <c r="BC87" s="1324"/>
      <c r="BO87" s="1324"/>
      <c r="CA87" s="1324"/>
      <c r="CM87" s="1324"/>
      <c r="CY87" s="1324"/>
      <c r="DD87" s="1266"/>
      <c r="DE87" s="1266"/>
    </row>
    <row r="88" spans="2:109" hidden="1" x14ac:dyDescent="0.15">
      <c r="DD88" s="1266"/>
      <c r="DE88" s="1266"/>
    </row>
    <row r="89" spans="2:109" hidden="1" x14ac:dyDescent="0.15">
      <c r="DD89" s="1266"/>
      <c r="DE89" s="1266"/>
    </row>
    <row r="90" spans="2:109" hidden="1" x14ac:dyDescent="0.15">
      <c r="DD90" s="1266"/>
      <c r="DE90" s="1266"/>
    </row>
    <row r="91" spans="2:109" hidden="1" x14ac:dyDescent="0.15">
      <c r="DD91" s="1266"/>
      <c r="DE91" s="1266"/>
    </row>
    <row r="92" spans="2:109" ht="13.5" hidden="1" customHeight="1" x14ac:dyDescent="0.15">
      <c r="DD92" s="1266"/>
      <c r="DE92" s="1266"/>
    </row>
    <row r="93" spans="2:109" ht="13.5" hidden="1" customHeight="1" x14ac:dyDescent="0.15">
      <c r="DD93" s="1266"/>
      <c r="DE93" s="1266"/>
    </row>
    <row r="94" spans="2:109" ht="13.5" hidden="1" customHeight="1" x14ac:dyDescent="0.15">
      <c r="DD94" s="1266"/>
      <c r="DE94" s="1266"/>
    </row>
    <row r="95" spans="2:109" ht="13.5" hidden="1" customHeight="1" x14ac:dyDescent="0.15">
      <c r="DD95" s="1266"/>
      <c r="DE95" s="1266"/>
    </row>
    <row r="96" spans="2:109" ht="13.5" hidden="1" customHeight="1" x14ac:dyDescent="0.15">
      <c r="DD96" s="1266"/>
      <c r="DE96" s="1266"/>
    </row>
    <row r="97" spans="108:109" ht="13.5" hidden="1" customHeight="1" x14ac:dyDescent="0.15">
      <c r="DD97" s="1266"/>
      <c r="DE97" s="1266"/>
    </row>
    <row r="98" spans="108:109" ht="13.5" hidden="1" customHeight="1" x14ac:dyDescent="0.15">
      <c r="DD98" s="1266"/>
      <c r="DE98" s="1266"/>
    </row>
    <row r="99" spans="108:109" ht="13.5" hidden="1" customHeight="1" x14ac:dyDescent="0.15">
      <c r="DD99" s="1266"/>
      <c r="DE99" s="1266"/>
    </row>
    <row r="100" spans="108:109" ht="13.5" hidden="1" customHeight="1" x14ac:dyDescent="0.15">
      <c r="DD100" s="1266"/>
      <c r="DE100" s="1266"/>
    </row>
    <row r="101" spans="108:109" ht="13.5" hidden="1" customHeight="1" x14ac:dyDescent="0.15">
      <c r="DD101" s="1266"/>
      <c r="DE101" s="1266"/>
    </row>
    <row r="102" spans="108:109" ht="13.5" hidden="1" customHeight="1" x14ac:dyDescent="0.15">
      <c r="DD102" s="1266"/>
      <c r="DE102" s="1266"/>
    </row>
    <row r="103" spans="108:109" ht="13.5" hidden="1" customHeight="1" x14ac:dyDescent="0.15">
      <c r="DD103" s="1266"/>
      <c r="DE103" s="1266"/>
    </row>
    <row r="104" spans="108:109" ht="13.5" hidden="1" customHeight="1" x14ac:dyDescent="0.15">
      <c r="DD104" s="1266"/>
      <c r="DE104" s="1266"/>
    </row>
    <row r="105" spans="108:109" ht="13.5" hidden="1" customHeight="1" x14ac:dyDescent="0.15">
      <c r="DD105" s="1266"/>
      <c r="DE105" s="1266"/>
    </row>
    <row r="106" spans="108:109" ht="13.5" hidden="1" customHeight="1" x14ac:dyDescent="0.15">
      <c r="DD106" s="1266"/>
      <c r="DE106" s="1266"/>
    </row>
    <row r="107" spans="108:109" ht="13.5" hidden="1" customHeight="1" x14ac:dyDescent="0.15">
      <c r="DD107" s="1266"/>
      <c r="DE107" s="1266"/>
    </row>
    <row r="108" spans="108:109" ht="13.5" hidden="1" customHeight="1" x14ac:dyDescent="0.15">
      <c r="DD108" s="1266"/>
      <c r="DE108" s="1266"/>
    </row>
    <row r="109" spans="108:109" ht="13.5" hidden="1" customHeight="1" x14ac:dyDescent="0.15">
      <c r="DD109" s="1266"/>
      <c r="DE109" s="1266"/>
    </row>
    <row r="110" spans="108:109" ht="13.5" hidden="1" customHeight="1" x14ac:dyDescent="0.15">
      <c r="DD110" s="1266"/>
      <c r="DE110" s="1266"/>
    </row>
    <row r="111" spans="108:109" ht="13.5" hidden="1" customHeight="1" x14ac:dyDescent="0.15">
      <c r="DD111" s="1266"/>
      <c r="DE111" s="1266"/>
    </row>
    <row r="112" spans="108:109" ht="13.5" hidden="1" customHeight="1" x14ac:dyDescent="0.15">
      <c r="DD112" s="1266"/>
      <c r="DE112" s="1266"/>
    </row>
    <row r="113" spans="108:109" ht="13.5" hidden="1" customHeight="1" x14ac:dyDescent="0.15">
      <c r="DD113" s="1266"/>
      <c r="DE113" s="1266"/>
    </row>
    <row r="114" spans="108:109" ht="13.5" hidden="1" customHeight="1" x14ac:dyDescent="0.15">
      <c r="DD114" s="1266"/>
      <c r="DE114" s="1266"/>
    </row>
    <row r="115" spans="108:109" ht="13.5" hidden="1" customHeight="1" x14ac:dyDescent="0.15">
      <c r="DD115" s="1266"/>
      <c r="DE115" s="1266"/>
    </row>
    <row r="116" spans="108:109" ht="13.5" hidden="1" customHeight="1" x14ac:dyDescent="0.15">
      <c r="DD116" s="1266"/>
      <c r="DE116" s="1266"/>
    </row>
    <row r="117" spans="108:109" ht="13.5" hidden="1" customHeight="1" x14ac:dyDescent="0.15">
      <c r="DD117" s="1266"/>
      <c r="DE117" s="1266"/>
    </row>
    <row r="118" spans="108:109" ht="13.5" hidden="1" customHeight="1" x14ac:dyDescent="0.15">
      <c r="DD118" s="1266"/>
      <c r="DE118" s="1266"/>
    </row>
    <row r="119" spans="108:109" ht="13.5" hidden="1" customHeight="1" x14ac:dyDescent="0.15">
      <c r="DD119" s="1266"/>
      <c r="DE119" s="1266"/>
    </row>
    <row r="120" spans="108:109" ht="13.5" hidden="1" customHeight="1" x14ac:dyDescent="0.15">
      <c r="DD120" s="1266"/>
      <c r="DE120" s="1266"/>
    </row>
    <row r="121" spans="108:109" ht="13.5" hidden="1" customHeight="1" x14ac:dyDescent="0.15">
      <c r="DD121" s="1266"/>
      <c r="DE121" s="1266"/>
    </row>
    <row r="122" spans="108:109" ht="13.5" hidden="1" customHeight="1" x14ac:dyDescent="0.15">
      <c r="DD122" s="1266"/>
      <c r="DE122" s="1266"/>
    </row>
    <row r="123" spans="108:109" ht="13.5" hidden="1" customHeight="1" x14ac:dyDescent="0.15">
      <c r="DD123" s="1266"/>
      <c r="DE123" s="1266"/>
    </row>
    <row r="124" spans="108:109" ht="13.5" hidden="1" customHeight="1" x14ac:dyDescent="0.15">
      <c r="DD124" s="1266"/>
      <c r="DE124" s="1266"/>
    </row>
    <row r="125" spans="108:109" ht="13.5" hidden="1" customHeight="1" x14ac:dyDescent="0.15">
      <c r="DD125" s="1266"/>
      <c r="DE125" s="1266"/>
    </row>
    <row r="126" spans="108:109" ht="13.5" hidden="1" customHeight="1" x14ac:dyDescent="0.15">
      <c r="DD126" s="1266"/>
      <c r="DE126" s="1266"/>
    </row>
    <row r="127" spans="108:109" ht="13.5" hidden="1" customHeight="1" x14ac:dyDescent="0.15">
      <c r="DD127" s="1266"/>
      <c r="DE127" s="1266"/>
    </row>
    <row r="128" spans="108:109" ht="13.5" hidden="1" customHeight="1" x14ac:dyDescent="0.15">
      <c r="DD128" s="1266"/>
      <c r="DE128" s="1266"/>
    </row>
    <row r="129" spans="108:109" ht="13.5" hidden="1" customHeight="1" x14ac:dyDescent="0.15">
      <c r="DD129" s="1266"/>
      <c r="DE129" s="1266"/>
    </row>
    <row r="130" spans="108:109" ht="13.5" hidden="1" customHeight="1" x14ac:dyDescent="0.15">
      <c r="DD130" s="1266"/>
      <c r="DE130" s="1266"/>
    </row>
    <row r="131" spans="108:109" ht="13.5" hidden="1" customHeight="1" x14ac:dyDescent="0.15">
      <c r="DD131" s="1266"/>
      <c r="DE131" s="1266"/>
    </row>
    <row r="132" spans="108:109" ht="13.5" hidden="1" customHeight="1" x14ac:dyDescent="0.15">
      <c r="DD132" s="1266"/>
      <c r="DE132" s="1266"/>
    </row>
    <row r="133" spans="108:109" ht="13.5" hidden="1" customHeight="1" x14ac:dyDescent="0.15">
      <c r="DD133" s="1266"/>
      <c r="DE133" s="1266"/>
    </row>
    <row r="134" spans="108:109" ht="13.5" hidden="1" customHeight="1" x14ac:dyDescent="0.15">
      <c r="DD134" s="1266"/>
      <c r="DE134" s="1266"/>
    </row>
    <row r="135" spans="108:109" ht="13.5" hidden="1" customHeight="1" x14ac:dyDescent="0.15">
      <c r="DD135" s="1266"/>
      <c r="DE135" s="1266"/>
    </row>
    <row r="136" spans="108:109" ht="13.5" hidden="1" customHeight="1" x14ac:dyDescent="0.15">
      <c r="DD136" s="1266"/>
      <c r="DE136" s="1266"/>
    </row>
    <row r="137" spans="108:109" ht="13.5" hidden="1" customHeight="1" x14ac:dyDescent="0.15">
      <c r="DD137" s="1266"/>
      <c r="DE137" s="1266"/>
    </row>
    <row r="138" spans="108:109" ht="13.5" hidden="1" customHeight="1" x14ac:dyDescent="0.15">
      <c r="DD138" s="1266"/>
      <c r="DE138" s="1266"/>
    </row>
    <row r="139" spans="108:109" ht="13.5" hidden="1" customHeight="1" x14ac:dyDescent="0.15">
      <c r="DD139" s="1266"/>
      <c r="DE139" s="1266"/>
    </row>
    <row r="140" spans="108:109" ht="13.5" hidden="1" customHeight="1" x14ac:dyDescent="0.15">
      <c r="DD140" s="1266"/>
      <c r="DE140" s="1266"/>
    </row>
    <row r="141" spans="108:109" ht="13.5" hidden="1" customHeight="1" x14ac:dyDescent="0.15">
      <c r="DD141" s="1266"/>
      <c r="DE141" s="1266"/>
    </row>
    <row r="142" spans="108:109" ht="13.5" hidden="1" customHeight="1" x14ac:dyDescent="0.15">
      <c r="DD142" s="1266"/>
      <c r="DE142" s="1266"/>
    </row>
    <row r="143" spans="108:109" ht="13.5" hidden="1" customHeight="1" x14ac:dyDescent="0.15">
      <c r="DD143" s="1266"/>
      <c r="DE143" s="1266"/>
    </row>
    <row r="144" spans="108:109" ht="13.5" hidden="1" customHeight="1" x14ac:dyDescent="0.15">
      <c r="DD144" s="1266"/>
      <c r="DE144" s="1266"/>
    </row>
    <row r="145" spans="108:109" ht="13.5" hidden="1" customHeight="1" x14ac:dyDescent="0.15">
      <c r="DD145" s="1266"/>
      <c r="DE145" s="1266"/>
    </row>
    <row r="146" spans="108:109" ht="13.5" hidden="1" customHeight="1" x14ac:dyDescent="0.15">
      <c r="DD146" s="1266"/>
      <c r="DE146" s="1266"/>
    </row>
    <row r="147" spans="108:109" ht="13.5" hidden="1" customHeight="1" x14ac:dyDescent="0.15">
      <c r="DD147" s="1266"/>
      <c r="DE147" s="1266"/>
    </row>
    <row r="148" spans="108:109" ht="13.5" hidden="1" customHeight="1" x14ac:dyDescent="0.15">
      <c r="DD148" s="1266"/>
      <c r="DE148" s="1266"/>
    </row>
    <row r="149" spans="108:109" ht="13.5" hidden="1" customHeight="1" x14ac:dyDescent="0.15">
      <c r="DD149" s="1266"/>
      <c r="DE149" s="1266"/>
    </row>
    <row r="150" spans="108:109" ht="13.5" hidden="1" customHeight="1" x14ac:dyDescent="0.15">
      <c r="DD150" s="1266"/>
      <c r="DE150" s="1266"/>
    </row>
    <row r="151" spans="108:109" ht="13.5" hidden="1" customHeight="1" x14ac:dyDescent="0.15">
      <c r="DD151" s="1266"/>
      <c r="DE151" s="1266"/>
    </row>
    <row r="152" spans="108:109" ht="13.5" hidden="1" customHeight="1" x14ac:dyDescent="0.15">
      <c r="DD152" s="1266"/>
      <c r="DE152" s="1266"/>
    </row>
    <row r="153" spans="108:109" ht="13.5" hidden="1" customHeight="1" x14ac:dyDescent="0.15">
      <c r="DD153" s="1266"/>
      <c r="DE153" s="1266"/>
    </row>
    <row r="154" spans="108:109" ht="13.5" hidden="1" customHeight="1" x14ac:dyDescent="0.15">
      <c r="DD154" s="1266"/>
      <c r="DE154" s="1266"/>
    </row>
    <row r="155" spans="108:109" ht="13.5" hidden="1" customHeight="1" x14ac:dyDescent="0.15">
      <c r="DD155" s="1266"/>
      <c r="DE155" s="1266"/>
    </row>
    <row r="156" spans="108:109" ht="13.5" hidden="1" customHeight="1" x14ac:dyDescent="0.15">
      <c r="DD156" s="1266"/>
      <c r="DE156" s="1266"/>
    </row>
    <row r="157" spans="108:109" ht="13.5" hidden="1" customHeight="1" x14ac:dyDescent="0.15">
      <c r="DD157" s="1266"/>
      <c r="DE157" s="1266"/>
    </row>
    <row r="158" spans="108:109" ht="13.5" hidden="1" customHeight="1" x14ac:dyDescent="0.15">
      <c r="DD158" s="1266"/>
      <c r="DE158" s="1266"/>
    </row>
    <row r="159" spans="108:109" ht="13.5" hidden="1" customHeight="1" x14ac:dyDescent="0.15">
      <c r="DD159" s="1266"/>
      <c r="DE159" s="1266"/>
    </row>
    <row r="160" spans="108:109" ht="13.5" hidden="1" customHeight="1" x14ac:dyDescent="0.15">
      <c r="DD160" s="1266"/>
      <c r="DE160" s="126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d3L0mxbbrnCXY9S0NHRH30WkTgQZZcbodsBBm+HFh+SerUy+FA30jsao+bZOzQWAblAF7VzdxLtJLEb78EqQ==" saltValue="/6U3ZkrhcLL+c0Xuims4v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1" zoomScale="70" zoomScaleNormal="70" zoomScaleSheetLayoutView="70" workbookViewId="0">
      <selection activeCell="AE94" sqref="AE9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VbHX8TG6ldMiAZ+7LF1FqM/bbtAW7rAjY/4ko0TPSFdMyGoMm0yBeXZ5h8wwPUDBKx7PSfAjcnRXKxl713Ecw==" saltValue="AiRMZp39kHGe+AumqSu9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70" zoomScaleNormal="70" zoomScaleSheetLayoutView="55" workbookViewId="0">
      <selection activeCell="AE94" sqref="AE9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J2AEDropiHQ27sgB4x01NWc1mFw6HT08U4hRoyPbft3hpKvZUujbSQm8TB/oB1S3pHsOicc/M5wMJtZo9DguQ==" saltValue="JJstz+o7e70n2hXawMqq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32633</v>
      </c>
      <c r="E3" s="161"/>
      <c r="F3" s="162">
        <v>53605</v>
      </c>
      <c r="G3" s="163"/>
      <c r="H3" s="164"/>
    </row>
    <row r="4" spans="1:8" x14ac:dyDescent="0.15">
      <c r="A4" s="165"/>
      <c r="B4" s="166"/>
      <c r="C4" s="167"/>
      <c r="D4" s="168">
        <v>17498</v>
      </c>
      <c r="E4" s="169"/>
      <c r="F4" s="170">
        <v>28343</v>
      </c>
      <c r="G4" s="171"/>
      <c r="H4" s="172"/>
    </row>
    <row r="5" spans="1:8" x14ac:dyDescent="0.15">
      <c r="A5" s="153" t="s">
        <v>549</v>
      </c>
      <c r="B5" s="158"/>
      <c r="C5" s="159"/>
      <c r="D5" s="160">
        <v>42242</v>
      </c>
      <c r="E5" s="161"/>
      <c r="F5" s="162">
        <v>46440</v>
      </c>
      <c r="G5" s="163"/>
      <c r="H5" s="164"/>
    </row>
    <row r="6" spans="1:8" x14ac:dyDescent="0.15">
      <c r="A6" s="165"/>
      <c r="B6" s="166"/>
      <c r="C6" s="167"/>
      <c r="D6" s="168">
        <v>20669</v>
      </c>
      <c r="E6" s="169"/>
      <c r="F6" s="170">
        <v>27658</v>
      </c>
      <c r="G6" s="171"/>
      <c r="H6" s="172"/>
    </row>
    <row r="7" spans="1:8" x14ac:dyDescent="0.15">
      <c r="A7" s="153" t="s">
        <v>550</v>
      </c>
      <c r="B7" s="158"/>
      <c r="C7" s="159"/>
      <c r="D7" s="160">
        <v>46884</v>
      </c>
      <c r="E7" s="161"/>
      <c r="F7" s="162">
        <v>63257</v>
      </c>
      <c r="G7" s="163"/>
      <c r="H7" s="164"/>
    </row>
    <row r="8" spans="1:8" x14ac:dyDescent="0.15">
      <c r="A8" s="165"/>
      <c r="B8" s="166"/>
      <c r="C8" s="167"/>
      <c r="D8" s="168">
        <v>24967</v>
      </c>
      <c r="E8" s="169"/>
      <c r="F8" s="170">
        <v>27259</v>
      </c>
      <c r="G8" s="171"/>
      <c r="H8" s="172"/>
    </row>
    <row r="9" spans="1:8" x14ac:dyDescent="0.15">
      <c r="A9" s="153" t="s">
        <v>551</v>
      </c>
      <c r="B9" s="158"/>
      <c r="C9" s="159"/>
      <c r="D9" s="160">
        <v>42720</v>
      </c>
      <c r="E9" s="161"/>
      <c r="F9" s="162">
        <v>52308</v>
      </c>
      <c r="G9" s="163"/>
      <c r="H9" s="164"/>
    </row>
    <row r="10" spans="1:8" x14ac:dyDescent="0.15">
      <c r="A10" s="165"/>
      <c r="B10" s="166"/>
      <c r="C10" s="167"/>
      <c r="D10" s="168">
        <v>22344</v>
      </c>
      <c r="E10" s="169"/>
      <c r="F10" s="170">
        <v>28695</v>
      </c>
      <c r="G10" s="171"/>
      <c r="H10" s="172"/>
    </row>
    <row r="11" spans="1:8" x14ac:dyDescent="0.15">
      <c r="A11" s="153" t="s">
        <v>552</v>
      </c>
      <c r="B11" s="158"/>
      <c r="C11" s="159"/>
      <c r="D11" s="160">
        <v>38576</v>
      </c>
      <c r="E11" s="161"/>
      <c r="F11" s="162">
        <v>46402</v>
      </c>
      <c r="G11" s="163"/>
      <c r="H11" s="164"/>
    </row>
    <row r="12" spans="1:8" x14ac:dyDescent="0.15">
      <c r="A12" s="165"/>
      <c r="B12" s="166"/>
      <c r="C12" s="173"/>
      <c r="D12" s="168">
        <v>18104</v>
      </c>
      <c r="E12" s="169"/>
      <c r="F12" s="170">
        <v>26897</v>
      </c>
      <c r="G12" s="171"/>
      <c r="H12" s="172"/>
    </row>
    <row r="13" spans="1:8" x14ac:dyDescent="0.15">
      <c r="A13" s="153"/>
      <c r="B13" s="158"/>
      <c r="C13" s="174"/>
      <c r="D13" s="175">
        <v>40611</v>
      </c>
      <c r="E13" s="176"/>
      <c r="F13" s="177">
        <v>52402</v>
      </c>
      <c r="G13" s="178"/>
      <c r="H13" s="164"/>
    </row>
    <row r="14" spans="1:8" x14ac:dyDescent="0.15">
      <c r="A14" s="165"/>
      <c r="B14" s="166"/>
      <c r="C14" s="167"/>
      <c r="D14" s="168">
        <v>20716</v>
      </c>
      <c r="E14" s="169"/>
      <c r="F14" s="170">
        <v>27770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6.61</v>
      </c>
      <c r="C19" s="179">
        <f>ROUND(VALUE(SUBSTITUTE(実質収支比率等に係る経年分析!G$48,"▲","-")),2)</f>
        <v>5.59</v>
      </c>
      <c r="D19" s="179">
        <f>ROUND(VALUE(SUBSTITUTE(実質収支比率等に係る経年分析!H$48,"▲","-")),2)</f>
        <v>5.18</v>
      </c>
      <c r="E19" s="179">
        <f>ROUND(VALUE(SUBSTITUTE(実質収支比率等に係る経年分析!I$48,"▲","-")),2)</f>
        <v>5.2</v>
      </c>
      <c r="F19" s="179">
        <f>ROUND(VALUE(SUBSTITUTE(実質収支比率等に係る経年分析!J$48,"▲","-")),2)</f>
        <v>4.49</v>
      </c>
    </row>
    <row r="20" spans="1:11" x14ac:dyDescent="0.15">
      <c r="A20" s="179" t="s">
        <v>55</v>
      </c>
      <c r="B20" s="179">
        <f>ROUND(VALUE(SUBSTITUTE(実質収支比率等に係る経年分析!F$47,"▲","-")),2)</f>
        <v>24.18</v>
      </c>
      <c r="C20" s="179">
        <f>ROUND(VALUE(SUBSTITUTE(実質収支比率等に係る経年分析!G$47,"▲","-")),2)</f>
        <v>23.24</v>
      </c>
      <c r="D20" s="179">
        <f>ROUND(VALUE(SUBSTITUTE(実質収支比率等に係る経年分析!H$47,"▲","-")),2)</f>
        <v>20.9</v>
      </c>
      <c r="E20" s="179">
        <f>ROUND(VALUE(SUBSTITUTE(実質収支比率等に係る経年分析!I$47,"▲","-")),2)</f>
        <v>15.84</v>
      </c>
      <c r="F20" s="179">
        <f>ROUND(VALUE(SUBSTITUTE(実質収支比率等に係る経年分析!J$47,"▲","-")),2)</f>
        <v>13.57</v>
      </c>
    </row>
    <row r="21" spans="1:11" x14ac:dyDescent="0.15">
      <c r="A21" s="179" t="s">
        <v>56</v>
      </c>
      <c r="B21" s="179">
        <f>IF(ISNUMBER(VALUE(SUBSTITUTE(実質収支比率等に係る経年分析!F$49,"▲","-"))),ROUND(VALUE(SUBSTITUTE(実質収支比率等に係る経年分析!F$49,"▲","-")),2),NA())</f>
        <v>-0.5</v>
      </c>
      <c r="C21" s="179">
        <f>IF(ISNUMBER(VALUE(SUBSTITUTE(実質収支比率等に係る経年分析!G$49,"▲","-"))),ROUND(VALUE(SUBSTITUTE(実質収支比率等に係る経年分析!G$49,"▲","-")),2),NA())</f>
        <v>-1.51</v>
      </c>
      <c r="D21" s="179">
        <f>IF(ISNUMBER(VALUE(SUBSTITUTE(実質収支比率等に係る経年分析!H$49,"▲","-"))),ROUND(VALUE(SUBSTITUTE(実質収支比率等に係る経年分析!H$49,"▲","-")),2),NA())</f>
        <v>-2.41</v>
      </c>
      <c r="E21" s="179">
        <f>IF(ISNUMBER(VALUE(SUBSTITUTE(実質収支比率等に係る経年分析!I$49,"▲","-"))),ROUND(VALUE(SUBSTITUTE(実質収支比率等に係る経年分析!I$49,"▲","-")),2),NA())</f>
        <v>-4.8899999999999997</v>
      </c>
      <c r="F21" s="179">
        <f>IF(ISNUMBER(VALUE(SUBSTITUTE(実質収支比率等に係る経年分析!J$49,"▲","-"))),ROUND(VALUE(SUBSTITUTE(実質収支比率等に係る経年分析!J$49,"▲","-")),2),NA())</f>
        <v>-2.96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0.14000000000000001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0.21</v>
      </c>
    </row>
    <row r="30" spans="1:11" x14ac:dyDescent="0.15">
      <c r="A30" s="180" t="str">
        <f>IF(連結実質赤字比率に係る赤字・黒字の構成分析!C$40="",NA(),連結実質赤字比率に係る赤字・黒字の構成分析!C$40)</f>
        <v>介護保険事業特別会計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0.56000000000000005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0.86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1.22</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4.8099999999999996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3.72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4.58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5.73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2.1</v>
      </c>
    </row>
    <row r="32" spans="1:11" x14ac:dyDescent="0.15">
      <c r="A32" s="180" t="str">
        <f>IF(連結実質赤字比率に係る赤字・黒字の構成分析!C$38="",NA(),連結実質赤字比率に係る赤字・黒字の構成分析!C$38)</f>
        <v>競輪事業特別会計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1.85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2.0299999999999998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2.16</v>
      </c>
    </row>
    <row r="33" spans="1:16" x14ac:dyDescent="0.15">
      <c r="A33" s="180" t="str">
        <f>IF(連結実質赤字比率に係る赤字・黒字の構成分析!C$37="",NA(),連結実質赤字比率に係る赤字・黒字の構成分析!C$37)</f>
        <v>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3.42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3.28</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2.56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3.65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3.49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10.83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4137</v>
      </c>
      <c r="E42" s="181"/>
      <c r="F42" s="181"/>
      <c r="G42" s="181">
        <f>'実質公債費比率（分子）の構造'!L$52</f>
        <v>3951</v>
      </c>
      <c r="H42" s="181"/>
      <c r="I42" s="181"/>
      <c r="J42" s="181">
        <f>'実質公債費比率（分子）の構造'!M$52</f>
        <v>4101</v>
      </c>
      <c r="K42" s="181"/>
      <c r="L42" s="181"/>
      <c r="M42" s="181">
        <f>'実質公債費比率（分子）の構造'!N$52</f>
        <v>4037</v>
      </c>
      <c r="N42" s="181"/>
      <c r="O42" s="181"/>
      <c r="P42" s="181">
        <f>'実質公債費比率（分子）の構造'!O$52</f>
        <v>4023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v>
      </c>
      <c r="C44" s="181"/>
      <c r="D44" s="181"/>
      <c r="E44" s="181">
        <f>'実質公債費比率（分子）の構造'!L$50</f>
        <v>7</v>
      </c>
      <c r="F44" s="181"/>
      <c r="G44" s="181"/>
      <c r="H44" s="181">
        <f>'実質公債費比率（分子）の構造'!M$50</f>
        <v>7</v>
      </c>
      <c r="I44" s="181"/>
      <c r="J44" s="181"/>
      <c r="K44" s="181">
        <f>'実質公債費比率（分子）の構造'!N$50</f>
        <v>7</v>
      </c>
      <c r="L44" s="181"/>
      <c r="M44" s="181"/>
      <c r="N44" s="181">
        <f>'実質公債費比率（分子）の構造'!O$50</f>
        <v>4</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925</v>
      </c>
      <c r="C46" s="181"/>
      <c r="D46" s="181"/>
      <c r="E46" s="181">
        <f>'実質公債費比率（分子）の構造'!L$48</f>
        <v>954</v>
      </c>
      <c r="F46" s="181"/>
      <c r="G46" s="181"/>
      <c r="H46" s="181">
        <f>'実質公債費比率（分子）の構造'!M$48</f>
        <v>876</v>
      </c>
      <c r="I46" s="181"/>
      <c r="J46" s="181"/>
      <c r="K46" s="181">
        <f>'実質公債費比率（分子）の構造'!N$48</f>
        <v>818</v>
      </c>
      <c r="L46" s="181"/>
      <c r="M46" s="181"/>
      <c r="N46" s="181">
        <f>'実質公債費比率（分子）の構造'!O$48</f>
        <v>816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3773</v>
      </c>
      <c r="C49" s="181"/>
      <c r="D49" s="181"/>
      <c r="E49" s="181">
        <f>'実質公債費比率（分子）の構造'!L$45</f>
        <v>3627</v>
      </c>
      <c r="F49" s="181"/>
      <c r="G49" s="181"/>
      <c r="H49" s="181">
        <f>'実質公債費比率（分子）の構造'!M$45</f>
        <v>3646</v>
      </c>
      <c r="I49" s="181"/>
      <c r="J49" s="181"/>
      <c r="K49" s="181">
        <f>'実質公債費比率（分子）の構造'!N$45</f>
        <v>3976</v>
      </c>
      <c r="L49" s="181"/>
      <c r="M49" s="181"/>
      <c r="N49" s="181">
        <f>'実質公債費比率（分子）の構造'!O$45</f>
        <v>3848</v>
      </c>
      <c r="O49" s="181"/>
      <c r="P49" s="181"/>
    </row>
    <row r="50" spans="1:16" x14ac:dyDescent="0.15">
      <c r="A50" s="181" t="s">
        <v>71</v>
      </c>
      <c r="B50" s="181" t="e">
        <f>NA()</f>
        <v>#N/A</v>
      </c>
      <c r="C50" s="181">
        <f>IF(ISNUMBER('実質公債費比率（分子）の構造'!K$53),'実質公債費比率（分子）の構造'!K$53,NA())</f>
        <v>569</v>
      </c>
      <c r="D50" s="181" t="e">
        <f>NA()</f>
        <v>#N/A</v>
      </c>
      <c r="E50" s="181" t="e">
        <f>NA()</f>
        <v>#N/A</v>
      </c>
      <c r="F50" s="181">
        <f>IF(ISNUMBER('実質公債費比率（分子）の構造'!L$53),'実質公債費比率（分子）の構造'!L$53,NA())</f>
        <v>637</v>
      </c>
      <c r="G50" s="181" t="e">
        <f>NA()</f>
        <v>#N/A</v>
      </c>
      <c r="H50" s="181" t="e">
        <f>NA()</f>
        <v>#N/A</v>
      </c>
      <c r="I50" s="181">
        <f>IF(ISNUMBER('実質公債費比率（分子）の構造'!M$53),'実質公債費比率（分子）の構造'!M$53,NA())</f>
        <v>428</v>
      </c>
      <c r="J50" s="181" t="e">
        <f>NA()</f>
        <v>#N/A</v>
      </c>
      <c r="K50" s="181" t="e">
        <f>NA()</f>
        <v>#N/A</v>
      </c>
      <c r="L50" s="181">
        <f>IF(ISNUMBER('実質公債費比率（分子）の構造'!N$53),'実質公債費比率（分子）の構造'!N$53,NA())</f>
        <v>764</v>
      </c>
      <c r="M50" s="181" t="e">
        <f>NA()</f>
        <v>#N/A</v>
      </c>
      <c r="N50" s="181" t="e">
        <f>NA()</f>
        <v>#N/A</v>
      </c>
      <c r="O50" s="181">
        <f>IF(ISNUMBER('実質公債費比率（分子）の構造'!O$53),'実質公債費比率（分子）の構造'!O$53,NA())</f>
        <v>645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38343</v>
      </c>
      <c r="E56" s="180"/>
      <c r="F56" s="180"/>
      <c r="G56" s="180">
        <f>'将来負担比率（分子）の構造'!J$52</f>
        <v>38774</v>
      </c>
      <c r="H56" s="180"/>
      <c r="I56" s="180"/>
      <c r="J56" s="180">
        <f>'将来負担比率（分子）の構造'!K$52</f>
        <v>38900</v>
      </c>
      <c r="K56" s="180"/>
      <c r="L56" s="180"/>
      <c r="M56" s="180">
        <f>'将来負担比率（分子）の構造'!L$52</f>
        <v>38794</v>
      </c>
      <c r="N56" s="180"/>
      <c r="O56" s="180"/>
      <c r="P56" s="180">
        <f>'将来負担比率（分子）の構造'!M$52</f>
        <v>39236</v>
      </c>
    </row>
    <row r="57" spans="1:16" x14ac:dyDescent="0.15">
      <c r="A57" s="180" t="s">
        <v>42</v>
      </c>
      <c r="B57" s="180"/>
      <c r="C57" s="180"/>
      <c r="D57" s="180">
        <f>'将来負担比率（分子）の構造'!I$51</f>
        <v>12185</v>
      </c>
      <c r="E57" s="180"/>
      <c r="F57" s="180"/>
      <c r="G57" s="180">
        <f>'将来負担比率（分子）の構造'!J$51</f>
        <v>11932</v>
      </c>
      <c r="H57" s="180"/>
      <c r="I57" s="180"/>
      <c r="J57" s="180">
        <f>'将来負担比率（分子）の構造'!K$51</f>
        <v>11551</v>
      </c>
      <c r="K57" s="180"/>
      <c r="L57" s="180"/>
      <c r="M57" s="180">
        <f>'将来負担比率（分子）の構造'!L$51</f>
        <v>11208</v>
      </c>
      <c r="N57" s="180"/>
      <c r="O57" s="180"/>
      <c r="P57" s="180">
        <f>'将来負担比率（分子）の構造'!M$51</f>
        <v>11461</v>
      </c>
    </row>
    <row r="58" spans="1:16" x14ac:dyDescent="0.15">
      <c r="A58" s="180" t="s">
        <v>41</v>
      </c>
      <c r="B58" s="180"/>
      <c r="C58" s="180"/>
      <c r="D58" s="180">
        <f>'将来負担比率（分子）の構造'!I$50</f>
        <v>10898</v>
      </c>
      <c r="E58" s="180"/>
      <c r="F58" s="180"/>
      <c r="G58" s="180">
        <f>'将来負担比率（分子）の構造'!J$50</f>
        <v>11813</v>
      </c>
      <c r="H58" s="180"/>
      <c r="I58" s="180"/>
      <c r="J58" s="180">
        <f>'将来負担比率（分子）の構造'!K$50</f>
        <v>11621</v>
      </c>
      <c r="K58" s="180"/>
      <c r="L58" s="180"/>
      <c r="M58" s="180">
        <f>'将来負担比率（分子）の構造'!L$50</f>
        <v>10616</v>
      </c>
      <c r="N58" s="180"/>
      <c r="O58" s="180"/>
      <c r="P58" s="180">
        <f>'将来負担比率（分子）の構造'!M$50</f>
        <v>11507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v>
      </c>
      <c r="C61" s="180"/>
      <c r="D61" s="180"/>
      <c r="E61" s="180">
        <f>'将来負担比率（分子）の構造'!J$46</f>
        <v>1</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6391</v>
      </c>
      <c r="C62" s="180"/>
      <c r="D62" s="180"/>
      <c r="E62" s="180">
        <f>'将来負担比率（分子）の構造'!J$45</f>
        <v>5904</v>
      </c>
      <c r="F62" s="180"/>
      <c r="G62" s="180"/>
      <c r="H62" s="180">
        <f>'将来負担比率（分子）の構造'!K$45</f>
        <v>6012</v>
      </c>
      <c r="I62" s="180"/>
      <c r="J62" s="180"/>
      <c r="K62" s="180">
        <f>'将来負担比率（分子）の構造'!L$45</f>
        <v>5768</v>
      </c>
      <c r="L62" s="180"/>
      <c r="M62" s="180"/>
      <c r="N62" s="180">
        <f>'将来負担比率（分子）の構造'!M$45</f>
        <v>5662</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14733</v>
      </c>
      <c r="C64" s="180"/>
      <c r="D64" s="180"/>
      <c r="E64" s="180">
        <f>'将来負担比率（分子）の構造'!J$43</f>
        <v>14956</v>
      </c>
      <c r="F64" s="180"/>
      <c r="G64" s="180"/>
      <c r="H64" s="180">
        <f>'将来負担比率（分子）の構造'!K$43</f>
        <v>14724</v>
      </c>
      <c r="I64" s="180"/>
      <c r="J64" s="180"/>
      <c r="K64" s="180">
        <f>'将来負担比率（分子）の構造'!L$43</f>
        <v>14085</v>
      </c>
      <c r="L64" s="180"/>
      <c r="M64" s="180"/>
      <c r="N64" s="180">
        <f>'将来負担比率（分子）の構造'!M$43</f>
        <v>13391</v>
      </c>
      <c r="O64" s="180"/>
      <c r="P64" s="180"/>
    </row>
    <row r="65" spans="1:16" x14ac:dyDescent="0.15">
      <c r="A65" s="180" t="s">
        <v>32</v>
      </c>
      <c r="B65" s="180">
        <f>'将来負担比率（分子）の構造'!I$42</f>
        <v>329</v>
      </c>
      <c r="C65" s="180"/>
      <c r="D65" s="180"/>
      <c r="E65" s="180">
        <f>'将来負担比率（分子）の構造'!J$42</f>
        <v>355</v>
      </c>
      <c r="F65" s="180"/>
      <c r="G65" s="180"/>
      <c r="H65" s="180">
        <f>'将来負担比率（分子）の構造'!K$42</f>
        <v>328</v>
      </c>
      <c r="I65" s="180"/>
      <c r="J65" s="180"/>
      <c r="K65" s="180">
        <f>'将来負担比率（分子）の構造'!L$42</f>
        <v>366</v>
      </c>
      <c r="L65" s="180"/>
      <c r="M65" s="180"/>
      <c r="N65" s="180">
        <f>'将来負担比率（分子）の構造'!M$42</f>
        <v>497</v>
      </c>
      <c r="O65" s="180"/>
      <c r="P65" s="180"/>
    </row>
    <row r="66" spans="1:16" x14ac:dyDescent="0.15">
      <c r="A66" s="180" t="s">
        <v>31</v>
      </c>
      <c r="B66" s="180">
        <f>'将来負担比率（分子）の構造'!I$41</f>
        <v>38661</v>
      </c>
      <c r="C66" s="180"/>
      <c r="D66" s="180"/>
      <c r="E66" s="180">
        <f>'将来負担比率（分子）の構造'!J$41</f>
        <v>38955</v>
      </c>
      <c r="F66" s="180"/>
      <c r="G66" s="180"/>
      <c r="H66" s="180">
        <f>'将来負担比率（分子）の構造'!K$41</f>
        <v>39236</v>
      </c>
      <c r="I66" s="180"/>
      <c r="J66" s="180"/>
      <c r="K66" s="180">
        <f>'将来負担比率（分子）の構造'!L$41</f>
        <v>39250</v>
      </c>
      <c r="L66" s="180"/>
      <c r="M66" s="180"/>
      <c r="N66" s="180">
        <f>'将来負担比率（分子）の構造'!M$41</f>
        <v>39659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4839</v>
      </c>
      <c r="C72" s="184">
        <f>基金残高に係る経年分析!G55</f>
        <v>3689</v>
      </c>
      <c r="D72" s="184">
        <f>基金残高に係る経年分析!H55</f>
        <v>3163</v>
      </c>
    </row>
    <row r="73" spans="1:16" x14ac:dyDescent="0.15">
      <c r="A73" s="183" t="s">
        <v>78</v>
      </c>
      <c r="B73" s="184">
        <f>基金残高に係る経年分析!F56</f>
        <v>1289</v>
      </c>
      <c r="C73" s="184">
        <f>基金残高に係る経年分析!G56</f>
        <v>1089</v>
      </c>
      <c r="D73" s="184">
        <f>基金残高に係る経年分析!H56</f>
        <v>1389</v>
      </c>
    </row>
    <row r="74" spans="1:16" x14ac:dyDescent="0.15">
      <c r="A74" s="183" t="s">
        <v>79</v>
      </c>
      <c r="B74" s="184">
        <f>基金残高に係る経年分析!F57</f>
        <v>4037</v>
      </c>
      <c r="C74" s="184">
        <f>基金残高に係る経年分析!G57</f>
        <v>4114</v>
      </c>
      <c r="D74" s="184">
        <f>基金残高に係る経年分析!H57</f>
        <v>4443</v>
      </c>
    </row>
  </sheetData>
  <sheetProtection algorithmName="SHA-512" hashValue="jnrGvpnEjtiPiJiMheX7v66AN7qKpGqO885geZNHRyJ2QT9f8dRVSelCLoCKBHyJC8pxoNTPfjjDy2tF5JoCqQ==" saltValue="it0afReBjZyGx7ToJWVn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16788135</v>
      </c>
      <c r="S5" s="631"/>
      <c r="T5" s="631"/>
      <c r="U5" s="631"/>
      <c r="V5" s="631"/>
      <c r="W5" s="631"/>
      <c r="X5" s="631"/>
      <c r="Y5" s="632"/>
      <c r="Z5" s="633">
        <v>39.4</v>
      </c>
      <c r="AA5" s="633"/>
      <c r="AB5" s="633"/>
      <c r="AC5" s="633"/>
      <c r="AD5" s="634">
        <v>15804394</v>
      </c>
      <c r="AE5" s="634"/>
      <c r="AF5" s="634"/>
      <c r="AG5" s="634"/>
      <c r="AH5" s="634"/>
      <c r="AI5" s="634"/>
      <c r="AJ5" s="634"/>
      <c r="AK5" s="634"/>
      <c r="AL5" s="635">
        <v>71.5</v>
      </c>
      <c r="AM5" s="636"/>
      <c r="AN5" s="636"/>
      <c r="AO5" s="637"/>
      <c r="AP5" s="627" t="s">
        <v>225</v>
      </c>
      <c r="AQ5" s="628"/>
      <c r="AR5" s="628"/>
      <c r="AS5" s="628"/>
      <c r="AT5" s="628"/>
      <c r="AU5" s="628"/>
      <c r="AV5" s="628"/>
      <c r="AW5" s="628"/>
      <c r="AX5" s="628"/>
      <c r="AY5" s="628"/>
      <c r="AZ5" s="628"/>
      <c r="BA5" s="628"/>
      <c r="BB5" s="628"/>
      <c r="BC5" s="628"/>
      <c r="BD5" s="628"/>
      <c r="BE5" s="628"/>
      <c r="BF5" s="629"/>
      <c r="BG5" s="641">
        <v>15804394</v>
      </c>
      <c r="BH5" s="642"/>
      <c r="BI5" s="642"/>
      <c r="BJ5" s="642"/>
      <c r="BK5" s="642"/>
      <c r="BL5" s="642"/>
      <c r="BM5" s="642"/>
      <c r="BN5" s="643"/>
      <c r="BO5" s="644">
        <v>94.1</v>
      </c>
      <c r="BP5" s="644"/>
      <c r="BQ5" s="644"/>
      <c r="BR5" s="644"/>
      <c r="BS5" s="645">
        <v>237713</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419040</v>
      </c>
      <c r="S6" s="642"/>
      <c r="T6" s="642"/>
      <c r="U6" s="642"/>
      <c r="V6" s="642"/>
      <c r="W6" s="642"/>
      <c r="X6" s="642"/>
      <c r="Y6" s="643"/>
      <c r="Z6" s="644">
        <v>1</v>
      </c>
      <c r="AA6" s="644"/>
      <c r="AB6" s="644"/>
      <c r="AC6" s="644"/>
      <c r="AD6" s="645">
        <v>419040</v>
      </c>
      <c r="AE6" s="645"/>
      <c r="AF6" s="645"/>
      <c r="AG6" s="645"/>
      <c r="AH6" s="645"/>
      <c r="AI6" s="645"/>
      <c r="AJ6" s="645"/>
      <c r="AK6" s="645"/>
      <c r="AL6" s="646">
        <v>1.9</v>
      </c>
      <c r="AM6" s="647"/>
      <c r="AN6" s="647"/>
      <c r="AO6" s="648"/>
      <c r="AP6" s="638" t="s">
        <v>230</v>
      </c>
      <c r="AQ6" s="639"/>
      <c r="AR6" s="639"/>
      <c r="AS6" s="639"/>
      <c r="AT6" s="639"/>
      <c r="AU6" s="639"/>
      <c r="AV6" s="639"/>
      <c r="AW6" s="639"/>
      <c r="AX6" s="639"/>
      <c r="AY6" s="639"/>
      <c r="AZ6" s="639"/>
      <c r="BA6" s="639"/>
      <c r="BB6" s="639"/>
      <c r="BC6" s="639"/>
      <c r="BD6" s="639"/>
      <c r="BE6" s="639"/>
      <c r="BF6" s="640"/>
      <c r="BG6" s="641">
        <v>15804394</v>
      </c>
      <c r="BH6" s="642"/>
      <c r="BI6" s="642"/>
      <c r="BJ6" s="642"/>
      <c r="BK6" s="642"/>
      <c r="BL6" s="642"/>
      <c r="BM6" s="642"/>
      <c r="BN6" s="643"/>
      <c r="BO6" s="644">
        <v>94.1</v>
      </c>
      <c r="BP6" s="644"/>
      <c r="BQ6" s="644"/>
      <c r="BR6" s="644"/>
      <c r="BS6" s="645">
        <v>237713</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287263</v>
      </c>
      <c r="CS6" s="642"/>
      <c r="CT6" s="642"/>
      <c r="CU6" s="642"/>
      <c r="CV6" s="642"/>
      <c r="CW6" s="642"/>
      <c r="CX6" s="642"/>
      <c r="CY6" s="643"/>
      <c r="CZ6" s="635">
        <v>0.7</v>
      </c>
      <c r="DA6" s="636"/>
      <c r="DB6" s="636"/>
      <c r="DC6" s="655"/>
      <c r="DD6" s="650" t="s">
        <v>232</v>
      </c>
      <c r="DE6" s="642"/>
      <c r="DF6" s="642"/>
      <c r="DG6" s="642"/>
      <c r="DH6" s="642"/>
      <c r="DI6" s="642"/>
      <c r="DJ6" s="642"/>
      <c r="DK6" s="642"/>
      <c r="DL6" s="642"/>
      <c r="DM6" s="642"/>
      <c r="DN6" s="642"/>
      <c r="DO6" s="642"/>
      <c r="DP6" s="643"/>
      <c r="DQ6" s="650">
        <v>287261</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39766</v>
      </c>
      <c r="S7" s="642"/>
      <c r="T7" s="642"/>
      <c r="U7" s="642"/>
      <c r="V7" s="642"/>
      <c r="W7" s="642"/>
      <c r="X7" s="642"/>
      <c r="Y7" s="643"/>
      <c r="Z7" s="644">
        <v>0.1</v>
      </c>
      <c r="AA7" s="644"/>
      <c r="AB7" s="644"/>
      <c r="AC7" s="644"/>
      <c r="AD7" s="645">
        <v>39766</v>
      </c>
      <c r="AE7" s="645"/>
      <c r="AF7" s="645"/>
      <c r="AG7" s="645"/>
      <c r="AH7" s="645"/>
      <c r="AI7" s="645"/>
      <c r="AJ7" s="645"/>
      <c r="AK7" s="645"/>
      <c r="AL7" s="646">
        <v>0.2</v>
      </c>
      <c r="AM7" s="647"/>
      <c r="AN7" s="647"/>
      <c r="AO7" s="648"/>
      <c r="AP7" s="638" t="s">
        <v>234</v>
      </c>
      <c r="AQ7" s="639"/>
      <c r="AR7" s="639"/>
      <c r="AS7" s="639"/>
      <c r="AT7" s="639"/>
      <c r="AU7" s="639"/>
      <c r="AV7" s="639"/>
      <c r="AW7" s="639"/>
      <c r="AX7" s="639"/>
      <c r="AY7" s="639"/>
      <c r="AZ7" s="639"/>
      <c r="BA7" s="639"/>
      <c r="BB7" s="639"/>
      <c r="BC7" s="639"/>
      <c r="BD7" s="639"/>
      <c r="BE7" s="639"/>
      <c r="BF7" s="640"/>
      <c r="BG7" s="641">
        <v>7462864</v>
      </c>
      <c r="BH7" s="642"/>
      <c r="BI7" s="642"/>
      <c r="BJ7" s="642"/>
      <c r="BK7" s="642"/>
      <c r="BL7" s="642"/>
      <c r="BM7" s="642"/>
      <c r="BN7" s="643"/>
      <c r="BO7" s="644">
        <v>44.5</v>
      </c>
      <c r="BP7" s="644"/>
      <c r="BQ7" s="644"/>
      <c r="BR7" s="644"/>
      <c r="BS7" s="645">
        <v>237713</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4828197</v>
      </c>
      <c r="CS7" s="642"/>
      <c r="CT7" s="642"/>
      <c r="CU7" s="642"/>
      <c r="CV7" s="642"/>
      <c r="CW7" s="642"/>
      <c r="CX7" s="642"/>
      <c r="CY7" s="643"/>
      <c r="CZ7" s="644">
        <v>11.8</v>
      </c>
      <c r="DA7" s="644"/>
      <c r="DB7" s="644"/>
      <c r="DC7" s="644"/>
      <c r="DD7" s="650">
        <v>60457</v>
      </c>
      <c r="DE7" s="642"/>
      <c r="DF7" s="642"/>
      <c r="DG7" s="642"/>
      <c r="DH7" s="642"/>
      <c r="DI7" s="642"/>
      <c r="DJ7" s="642"/>
      <c r="DK7" s="642"/>
      <c r="DL7" s="642"/>
      <c r="DM7" s="642"/>
      <c r="DN7" s="642"/>
      <c r="DO7" s="642"/>
      <c r="DP7" s="643"/>
      <c r="DQ7" s="650">
        <v>4316619</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56592</v>
      </c>
      <c r="S8" s="642"/>
      <c r="T8" s="642"/>
      <c r="U8" s="642"/>
      <c r="V8" s="642"/>
      <c r="W8" s="642"/>
      <c r="X8" s="642"/>
      <c r="Y8" s="643"/>
      <c r="Z8" s="644">
        <v>0.1</v>
      </c>
      <c r="AA8" s="644"/>
      <c r="AB8" s="644"/>
      <c r="AC8" s="644"/>
      <c r="AD8" s="645">
        <v>56592</v>
      </c>
      <c r="AE8" s="645"/>
      <c r="AF8" s="645"/>
      <c r="AG8" s="645"/>
      <c r="AH8" s="645"/>
      <c r="AI8" s="645"/>
      <c r="AJ8" s="645"/>
      <c r="AK8" s="645"/>
      <c r="AL8" s="646">
        <v>0.3</v>
      </c>
      <c r="AM8" s="647"/>
      <c r="AN8" s="647"/>
      <c r="AO8" s="648"/>
      <c r="AP8" s="638" t="s">
        <v>237</v>
      </c>
      <c r="AQ8" s="639"/>
      <c r="AR8" s="639"/>
      <c r="AS8" s="639"/>
      <c r="AT8" s="639"/>
      <c r="AU8" s="639"/>
      <c r="AV8" s="639"/>
      <c r="AW8" s="639"/>
      <c r="AX8" s="639"/>
      <c r="AY8" s="639"/>
      <c r="AZ8" s="639"/>
      <c r="BA8" s="639"/>
      <c r="BB8" s="639"/>
      <c r="BC8" s="639"/>
      <c r="BD8" s="639"/>
      <c r="BE8" s="639"/>
      <c r="BF8" s="640"/>
      <c r="BG8" s="641">
        <v>200954</v>
      </c>
      <c r="BH8" s="642"/>
      <c r="BI8" s="642"/>
      <c r="BJ8" s="642"/>
      <c r="BK8" s="642"/>
      <c r="BL8" s="642"/>
      <c r="BM8" s="642"/>
      <c r="BN8" s="643"/>
      <c r="BO8" s="644">
        <v>1.2</v>
      </c>
      <c r="BP8" s="644"/>
      <c r="BQ8" s="644"/>
      <c r="BR8" s="644"/>
      <c r="BS8" s="650" t="s">
        <v>232</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16220502</v>
      </c>
      <c r="CS8" s="642"/>
      <c r="CT8" s="642"/>
      <c r="CU8" s="642"/>
      <c r="CV8" s="642"/>
      <c r="CW8" s="642"/>
      <c r="CX8" s="642"/>
      <c r="CY8" s="643"/>
      <c r="CZ8" s="644">
        <v>39.5</v>
      </c>
      <c r="DA8" s="644"/>
      <c r="DB8" s="644"/>
      <c r="DC8" s="644"/>
      <c r="DD8" s="650">
        <v>241292</v>
      </c>
      <c r="DE8" s="642"/>
      <c r="DF8" s="642"/>
      <c r="DG8" s="642"/>
      <c r="DH8" s="642"/>
      <c r="DI8" s="642"/>
      <c r="DJ8" s="642"/>
      <c r="DK8" s="642"/>
      <c r="DL8" s="642"/>
      <c r="DM8" s="642"/>
      <c r="DN8" s="642"/>
      <c r="DO8" s="642"/>
      <c r="DP8" s="643"/>
      <c r="DQ8" s="650">
        <v>7844998</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51461</v>
      </c>
      <c r="S9" s="642"/>
      <c r="T9" s="642"/>
      <c r="U9" s="642"/>
      <c r="V9" s="642"/>
      <c r="W9" s="642"/>
      <c r="X9" s="642"/>
      <c r="Y9" s="643"/>
      <c r="Z9" s="644">
        <v>0.1</v>
      </c>
      <c r="AA9" s="644"/>
      <c r="AB9" s="644"/>
      <c r="AC9" s="644"/>
      <c r="AD9" s="645">
        <v>51461</v>
      </c>
      <c r="AE9" s="645"/>
      <c r="AF9" s="645"/>
      <c r="AG9" s="645"/>
      <c r="AH9" s="645"/>
      <c r="AI9" s="645"/>
      <c r="AJ9" s="645"/>
      <c r="AK9" s="645"/>
      <c r="AL9" s="646">
        <v>0.2</v>
      </c>
      <c r="AM9" s="647"/>
      <c r="AN9" s="647"/>
      <c r="AO9" s="648"/>
      <c r="AP9" s="638" t="s">
        <v>240</v>
      </c>
      <c r="AQ9" s="639"/>
      <c r="AR9" s="639"/>
      <c r="AS9" s="639"/>
      <c r="AT9" s="639"/>
      <c r="AU9" s="639"/>
      <c r="AV9" s="639"/>
      <c r="AW9" s="639"/>
      <c r="AX9" s="639"/>
      <c r="AY9" s="639"/>
      <c r="AZ9" s="639"/>
      <c r="BA9" s="639"/>
      <c r="BB9" s="639"/>
      <c r="BC9" s="639"/>
      <c r="BD9" s="639"/>
      <c r="BE9" s="639"/>
      <c r="BF9" s="640"/>
      <c r="BG9" s="641">
        <v>5509567</v>
      </c>
      <c r="BH9" s="642"/>
      <c r="BI9" s="642"/>
      <c r="BJ9" s="642"/>
      <c r="BK9" s="642"/>
      <c r="BL9" s="642"/>
      <c r="BM9" s="642"/>
      <c r="BN9" s="643"/>
      <c r="BO9" s="644">
        <v>32.799999999999997</v>
      </c>
      <c r="BP9" s="644"/>
      <c r="BQ9" s="644"/>
      <c r="BR9" s="644"/>
      <c r="BS9" s="650" t="s">
        <v>232</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2917131</v>
      </c>
      <c r="CS9" s="642"/>
      <c r="CT9" s="642"/>
      <c r="CU9" s="642"/>
      <c r="CV9" s="642"/>
      <c r="CW9" s="642"/>
      <c r="CX9" s="642"/>
      <c r="CY9" s="643"/>
      <c r="CZ9" s="644">
        <v>7.1</v>
      </c>
      <c r="DA9" s="644"/>
      <c r="DB9" s="644"/>
      <c r="DC9" s="644"/>
      <c r="DD9" s="650">
        <v>89170</v>
      </c>
      <c r="DE9" s="642"/>
      <c r="DF9" s="642"/>
      <c r="DG9" s="642"/>
      <c r="DH9" s="642"/>
      <c r="DI9" s="642"/>
      <c r="DJ9" s="642"/>
      <c r="DK9" s="642"/>
      <c r="DL9" s="642"/>
      <c r="DM9" s="642"/>
      <c r="DN9" s="642"/>
      <c r="DO9" s="642"/>
      <c r="DP9" s="643"/>
      <c r="DQ9" s="650">
        <v>2480841</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232</v>
      </c>
      <c r="S10" s="642"/>
      <c r="T10" s="642"/>
      <c r="U10" s="642"/>
      <c r="V10" s="642"/>
      <c r="W10" s="642"/>
      <c r="X10" s="642"/>
      <c r="Y10" s="643"/>
      <c r="Z10" s="644" t="s">
        <v>232</v>
      </c>
      <c r="AA10" s="644"/>
      <c r="AB10" s="644"/>
      <c r="AC10" s="644"/>
      <c r="AD10" s="645" t="s">
        <v>232</v>
      </c>
      <c r="AE10" s="645"/>
      <c r="AF10" s="645"/>
      <c r="AG10" s="645"/>
      <c r="AH10" s="645"/>
      <c r="AI10" s="645"/>
      <c r="AJ10" s="645"/>
      <c r="AK10" s="645"/>
      <c r="AL10" s="646" t="s">
        <v>232</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294375</v>
      </c>
      <c r="BH10" s="642"/>
      <c r="BI10" s="642"/>
      <c r="BJ10" s="642"/>
      <c r="BK10" s="642"/>
      <c r="BL10" s="642"/>
      <c r="BM10" s="642"/>
      <c r="BN10" s="643"/>
      <c r="BO10" s="644">
        <v>1.8</v>
      </c>
      <c r="BP10" s="644"/>
      <c r="BQ10" s="644"/>
      <c r="BR10" s="644"/>
      <c r="BS10" s="650" t="s">
        <v>232</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225742</v>
      </c>
      <c r="CS10" s="642"/>
      <c r="CT10" s="642"/>
      <c r="CU10" s="642"/>
      <c r="CV10" s="642"/>
      <c r="CW10" s="642"/>
      <c r="CX10" s="642"/>
      <c r="CY10" s="643"/>
      <c r="CZ10" s="644">
        <v>0.5</v>
      </c>
      <c r="DA10" s="644"/>
      <c r="DB10" s="644"/>
      <c r="DC10" s="644"/>
      <c r="DD10" s="650">
        <v>13394</v>
      </c>
      <c r="DE10" s="642"/>
      <c r="DF10" s="642"/>
      <c r="DG10" s="642"/>
      <c r="DH10" s="642"/>
      <c r="DI10" s="642"/>
      <c r="DJ10" s="642"/>
      <c r="DK10" s="642"/>
      <c r="DL10" s="642"/>
      <c r="DM10" s="642"/>
      <c r="DN10" s="642"/>
      <c r="DO10" s="642"/>
      <c r="DP10" s="643"/>
      <c r="DQ10" s="650">
        <v>178108</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232</v>
      </c>
      <c r="S11" s="642"/>
      <c r="T11" s="642"/>
      <c r="U11" s="642"/>
      <c r="V11" s="642"/>
      <c r="W11" s="642"/>
      <c r="X11" s="642"/>
      <c r="Y11" s="643"/>
      <c r="Z11" s="644" t="s">
        <v>232</v>
      </c>
      <c r="AA11" s="644"/>
      <c r="AB11" s="644"/>
      <c r="AC11" s="644"/>
      <c r="AD11" s="645" t="s">
        <v>232</v>
      </c>
      <c r="AE11" s="645"/>
      <c r="AF11" s="645"/>
      <c r="AG11" s="645"/>
      <c r="AH11" s="645"/>
      <c r="AI11" s="645"/>
      <c r="AJ11" s="645"/>
      <c r="AK11" s="645"/>
      <c r="AL11" s="646" t="s">
        <v>232</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1457968</v>
      </c>
      <c r="BH11" s="642"/>
      <c r="BI11" s="642"/>
      <c r="BJ11" s="642"/>
      <c r="BK11" s="642"/>
      <c r="BL11" s="642"/>
      <c r="BM11" s="642"/>
      <c r="BN11" s="643"/>
      <c r="BO11" s="644">
        <v>8.6999999999999993</v>
      </c>
      <c r="BP11" s="644"/>
      <c r="BQ11" s="644"/>
      <c r="BR11" s="644"/>
      <c r="BS11" s="650">
        <v>237713</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1025355</v>
      </c>
      <c r="CS11" s="642"/>
      <c r="CT11" s="642"/>
      <c r="CU11" s="642"/>
      <c r="CV11" s="642"/>
      <c r="CW11" s="642"/>
      <c r="CX11" s="642"/>
      <c r="CY11" s="643"/>
      <c r="CZ11" s="644">
        <v>2.5</v>
      </c>
      <c r="DA11" s="644"/>
      <c r="DB11" s="644"/>
      <c r="DC11" s="644"/>
      <c r="DD11" s="650">
        <v>433413</v>
      </c>
      <c r="DE11" s="642"/>
      <c r="DF11" s="642"/>
      <c r="DG11" s="642"/>
      <c r="DH11" s="642"/>
      <c r="DI11" s="642"/>
      <c r="DJ11" s="642"/>
      <c r="DK11" s="642"/>
      <c r="DL11" s="642"/>
      <c r="DM11" s="642"/>
      <c r="DN11" s="642"/>
      <c r="DO11" s="642"/>
      <c r="DP11" s="643"/>
      <c r="DQ11" s="650">
        <v>630710</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2115780</v>
      </c>
      <c r="S12" s="642"/>
      <c r="T12" s="642"/>
      <c r="U12" s="642"/>
      <c r="V12" s="642"/>
      <c r="W12" s="642"/>
      <c r="X12" s="642"/>
      <c r="Y12" s="643"/>
      <c r="Z12" s="644">
        <v>5</v>
      </c>
      <c r="AA12" s="644"/>
      <c r="AB12" s="644"/>
      <c r="AC12" s="644"/>
      <c r="AD12" s="645">
        <v>2115780</v>
      </c>
      <c r="AE12" s="645"/>
      <c r="AF12" s="645"/>
      <c r="AG12" s="645"/>
      <c r="AH12" s="645"/>
      <c r="AI12" s="645"/>
      <c r="AJ12" s="645"/>
      <c r="AK12" s="645"/>
      <c r="AL12" s="646">
        <v>9.6</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7238557</v>
      </c>
      <c r="BH12" s="642"/>
      <c r="BI12" s="642"/>
      <c r="BJ12" s="642"/>
      <c r="BK12" s="642"/>
      <c r="BL12" s="642"/>
      <c r="BM12" s="642"/>
      <c r="BN12" s="643"/>
      <c r="BO12" s="644">
        <v>43.1</v>
      </c>
      <c r="BP12" s="644"/>
      <c r="BQ12" s="644"/>
      <c r="BR12" s="644"/>
      <c r="BS12" s="650" t="s">
        <v>232</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1015346</v>
      </c>
      <c r="CS12" s="642"/>
      <c r="CT12" s="642"/>
      <c r="CU12" s="642"/>
      <c r="CV12" s="642"/>
      <c r="CW12" s="642"/>
      <c r="CX12" s="642"/>
      <c r="CY12" s="643"/>
      <c r="CZ12" s="644">
        <v>2.5</v>
      </c>
      <c r="DA12" s="644"/>
      <c r="DB12" s="644"/>
      <c r="DC12" s="644"/>
      <c r="DD12" s="650">
        <v>19029</v>
      </c>
      <c r="DE12" s="642"/>
      <c r="DF12" s="642"/>
      <c r="DG12" s="642"/>
      <c r="DH12" s="642"/>
      <c r="DI12" s="642"/>
      <c r="DJ12" s="642"/>
      <c r="DK12" s="642"/>
      <c r="DL12" s="642"/>
      <c r="DM12" s="642"/>
      <c r="DN12" s="642"/>
      <c r="DO12" s="642"/>
      <c r="DP12" s="643"/>
      <c r="DQ12" s="650">
        <v>656636</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v>5146</v>
      </c>
      <c r="S13" s="642"/>
      <c r="T13" s="642"/>
      <c r="U13" s="642"/>
      <c r="V13" s="642"/>
      <c r="W13" s="642"/>
      <c r="X13" s="642"/>
      <c r="Y13" s="643"/>
      <c r="Z13" s="644">
        <v>0</v>
      </c>
      <c r="AA13" s="644"/>
      <c r="AB13" s="644"/>
      <c r="AC13" s="644"/>
      <c r="AD13" s="645">
        <v>5146</v>
      </c>
      <c r="AE13" s="645"/>
      <c r="AF13" s="645"/>
      <c r="AG13" s="645"/>
      <c r="AH13" s="645"/>
      <c r="AI13" s="645"/>
      <c r="AJ13" s="645"/>
      <c r="AK13" s="645"/>
      <c r="AL13" s="646">
        <v>0</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7197064</v>
      </c>
      <c r="BH13" s="642"/>
      <c r="BI13" s="642"/>
      <c r="BJ13" s="642"/>
      <c r="BK13" s="642"/>
      <c r="BL13" s="642"/>
      <c r="BM13" s="642"/>
      <c r="BN13" s="643"/>
      <c r="BO13" s="644">
        <v>42.9</v>
      </c>
      <c r="BP13" s="644"/>
      <c r="BQ13" s="644"/>
      <c r="BR13" s="644"/>
      <c r="BS13" s="650" t="s">
        <v>232</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3756824</v>
      </c>
      <c r="CS13" s="642"/>
      <c r="CT13" s="642"/>
      <c r="CU13" s="642"/>
      <c r="CV13" s="642"/>
      <c r="CW13" s="642"/>
      <c r="CX13" s="642"/>
      <c r="CY13" s="643"/>
      <c r="CZ13" s="644">
        <v>9.1</v>
      </c>
      <c r="DA13" s="644"/>
      <c r="DB13" s="644"/>
      <c r="DC13" s="644"/>
      <c r="DD13" s="650">
        <v>1459856</v>
      </c>
      <c r="DE13" s="642"/>
      <c r="DF13" s="642"/>
      <c r="DG13" s="642"/>
      <c r="DH13" s="642"/>
      <c r="DI13" s="642"/>
      <c r="DJ13" s="642"/>
      <c r="DK13" s="642"/>
      <c r="DL13" s="642"/>
      <c r="DM13" s="642"/>
      <c r="DN13" s="642"/>
      <c r="DO13" s="642"/>
      <c r="DP13" s="643"/>
      <c r="DQ13" s="650">
        <v>2268873</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232</v>
      </c>
      <c r="S14" s="642"/>
      <c r="T14" s="642"/>
      <c r="U14" s="642"/>
      <c r="V14" s="642"/>
      <c r="W14" s="642"/>
      <c r="X14" s="642"/>
      <c r="Y14" s="643"/>
      <c r="Z14" s="644" t="s">
        <v>232</v>
      </c>
      <c r="AA14" s="644"/>
      <c r="AB14" s="644"/>
      <c r="AC14" s="644"/>
      <c r="AD14" s="645" t="s">
        <v>232</v>
      </c>
      <c r="AE14" s="645"/>
      <c r="AF14" s="645"/>
      <c r="AG14" s="645"/>
      <c r="AH14" s="645"/>
      <c r="AI14" s="645"/>
      <c r="AJ14" s="645"/>
      <c r="AK14" s="645"/>
      <c r="AL14" s="646" t="s">
        <v>232</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323472</v>
      </c>
      <c r="BH14" s="642"/>
      <c r="BI14" s="642"/>
      <c r="BJ14" s="642"/>
      <c r="BK14" s="642"/>
      <c r="BL14" s="642"/>
      <c r="BM14" s="642"/>
      <c r="BN14" s="643"/>
      <c r="BO14" s="644">
        <v>1.9</v>
      </c>
      <c r="BP14" s="644"/>
      <c r="BQ14" s="644"/>
      <c r="BR14" s="644"/>
      <c r="BS14" s="650" t="s">
        <v>232</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1368179</v>
      </c>
      <c r="CS14" s="642"/>
      <c r="CT14" s="642"/>
      <c r="CU14" s="642"/>
      <c r="CV14" s="642"/>
      <c r="CW14" s="642"/>
      <c r="CX14" s="642"/>
      <c r="CY14" s="643"/>
      <c r="CZ14" s="644">
        <v>3.3</v>
      </c>
      <c r="DA14" s="644"/>
      <c r="DB14" s="644"/>
      <c r="DC14" s="644"/>
      <c r="DD14" s="650">
        <v>56991</v>
      </c>
      <c r="DE14" s="642"/>
      <c r="DF14" s="642"/>
      <c r="DG14" s="642"/>
      <c r="DH14" s="642"/>
      <c r="DI14" s="642"/>
      <c r="DJ14" s="642"/>
      <c r="DK14" s="642"/>
      <c r="DL14" s="642"/>
      <c r="DM14" s="642"/>
      <c r="DN14" s="642"/>
      <c r="DO14" s="642"/>
      <c r="DP14" s="643"/>
      <c r="DQ14" s="650">
        <v>1328163</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105162</v>
      </c>
      <c r="S15" s="642"/>
      <c r="T15" s="642"/>
      <c r="U15" s="642"/>
      <c r="V15" s="642"/>
      <c r="W15" s="642"/>
      <c r="X15" s="642"/>
      <c r="Y15" s="643"/>
      <c r="Z15" s="644">
        <v>0.2</v>
      </c>
      <c r="AA15" s="644"/>
      <c r="AB15" s="644"/>
      <c r="AC15" s="644"/>
      <c r="AD15" s="645">
        <v>105162</v>
      </c>
      <c r="AE15" s="645"/>
      <c r="AF15" s="645"/>
      <c r="AG15" s="645"/>
      <c r="AH15" s="645"/>
      <c r="AI15" s="645"/>
      <c r="AJ15" s="645"/>
      <c r="AK15" s="645"/>
      <c r="AL15" s="646">
        <v>0.5</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778301</v>
      </c>
      <c r="BH15" s="642"/>
      <c r="BI15" s="642"/>
      <c r="BJ15" s="642"/>
      <c r="BK15" s="642"/>
      <c r="BL15" s="642"/>
      <c r="BM15" s="642"/>
      <c r="BN15" s="643"/>
      <c r="BO15" s="644">
        <v>4.5999999999999996</v>
      </c>
      <c r="BP15" s="644"/>
      <c r="BQ15" s="644"/>
      <c r="BR15" s="644"/>
      <c r="BS15" s="650" t="s">
        <v>232</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5542552</v>
      </c>
      <c r="CS15" s="642"/>
      <c r="CT15" s="642"/>
      <c r="CU15" s="642"/>
      <c r="CV15" s="642"/>
      <c r="CW15" s="642"/>
      <c r="CX15" s="642"/>
      <c r="CY15" s="643"/>
      <c r="CZ15" s="644">
        <v>13.5</v>
      </c>
      <c r="DA15" s="644"/>
      <c r="DB15" s="644"/>
      <c r="DC15" s="644"/>
      <c r="DD15" s="650">
        <v>2118023</v>
      </c>
      <c r="DE15" s="642"/>
      <c r="DF15" s="642"/>
      <c r="DG15" s="642"/>
      <c r="DH15" s="642"/>
      <c r="DI15" s="642"/>
      <c r="DJ15" s="642"/>
      <c r="DK15" s="642"/>
      <c r="DL15" s="642"/>
      <c r="DM15" s="642"/>
      <c r="DN15" s="642"/>
      <c r="DO15" s="642"/>
      <c r="DP15" s="643"/>
      <c r="DQ15" s="650">
        <v>3175720</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232</v>
      </c>
      <c r="S16" s="642"/>
      <c r="T16" s="642"/>
      <c r="U16" s="642"/>
      <c r="V16" s="642"/>
      <c r="W16" s="642"/>
      <c r="X16" s="642"/>
      <c r="Y16" s="643"/>
      <c r="Z16" s="644" t="s">
        <v>232</v>
      </c>
      <c r="AA16" s="644"/>
      <c r="AB16" s="644"/>
      <c r="AC16" s="644"/>
      <c r="AD16" s="645" t="s">
        <v>232</v>
      </c>
      <c r="AE16" s="645"/>
      <c r="AF16" s="645"/>
      <c r="AG16" s="645"/>
      <c r="AH16" s="645"/>
      <c r="AI16" s="645"/>
      <c r="AJ16" s="645"/>
      <c r="AK16" s="645"/>
      <c r="AL16" s="646" t="s">
        <v>232</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232</v>
      </c>
      <c r="BH16" s="642"/>
      <c r="BI16" s="642"/>
      <c r="BJ16" s="642"/>
      <c r="BK16" s="642"/>
      <c r="BL16" s="642"/>
      <c r="BM16" s="642"/>
      <c r="BN16" s="643"/>
      <c r="BO16" s="644" t="s">
        <v>232</v>
      </c>
      <c r="BP16" s="644"/>
      <c r="BQ16" s="644"/>
      <c r="BR16" s="644"/>
      <c r="BS16" s="650" t="s">
        <v>232</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29246</v>
      </c>
      <c r="CS16" s="642"/>
      <c r="CT16" s="642"/>
      <c r="CU16" s="642"/>
      <c r="CV16" s="642"/>
      <c r="CW16" s="642"/>
      <c r="CX16" s="642"/>
      <c r="CY16" s="643"/>
      <c r="CZ16" s="644">
        <v>0.1</v>
      </c>
      <c r="DA16" s="644"/>
      <c r="DB16" s="644"/>
      <c r="DC16" s="644"/>
      <c r="DD16" s="650" t="s">
        <v>232</v>
      </c>
      <c r="DE16" s="642"/>
      <c r="DF16" s="642"/>
      <c r="DG16" s="642"/>
      <c r="DH16" s="642"/>
      <c r="DI16" s="642"/>
      <c r="DJ16" s="642"/>
      <c r="DK16" s="642"/>
      <c r="DL16" s="642"/>
      <c r="DM16" s="642"/>
      <c r="DN16" s="642"/>
      <c r="DO16" s="642"/>
      <c r="DP16" s="643"/>
      <c r="DQ16" s="650">
        <v>27846</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105386</v>
      </c>
      <c r="S17" s="642"/>
      <c r="T17" s="642"/>
      <c r="U17" s="642"/>
      <c r="V17" s="642"/>
      <c r="W17" s="642"/>
      <c r="X17" s="642"/>
      <c r="Y17" s="643"/>
      <c r="Z17" s="644">
        <v>0.2</v>
      </c>
      <c r="AA17" s="644"/>
      <c r="AB17" s="644"/>
      <c r="AC17" s="644"/>
      <c r="AD17" s="645">
        <v>105386</v>
      </c>
      <c r="AE17" s="645"/>
      <c r="AF17" s="645"/>
      <c r="AG17" s="645"/>
      <c r="AH17" s="645"/>
      <c r="AI17" s="645"/>
      <c r="AJ17" s="645"/>
      <c r="AK17" s="645"/>
      <c r="AL17" s="646">
        <v>0.5</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v>1200</v>
      </c>
      <c r="BH17" s="642"/>
      <c r="BI17" s="642"/>
      <c r="BJ17" s="642"/>
      <c r="BK17" s="642"/>
      <c r="BL17" s="642"/>
      <c r="BM17" s="642"/>
      <c r="BN17" s="643"/>
      <c r="BO17" s="644">
        <v>0</v>
      </c>
      <c r="BP17" s="644"/>
      <c r="BQ17" s="644"/>
      <c r="BR17" s="644"/>
      <c r="BS17" s="650" t="s">
        <v>232</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3847862</v>
      </c>
      <c r="CS17" s="642"/>
      <c r="CT17" s="642"/>
      <c r="CU17" s="642"/>
      <c r="CV17" s="642"/>
      <c r="CW17" s="642"/>
      <c r="CX17" s="642"/>
      <c r="CY17" s="643"/>
      <c r="CZ17" s="644">
        <v>9.4</v>
      </c>
      <c r="DA17" s="644"/>
      <c r="DB17" s="644"/>
      <c r="DC17" s="644"/>
      <c r="DD17" s="650" t="s">
        <v>232</v>
      </c>
      <c r="DE17" s="642"/>
      <c r="DF17" s="642"/>
      <c r="DG17" s="642"/>
      <c r="DH17" s="642"/>
      <c r="DI17" s="642"/>
      <c r="DJ17" s="642"/>
      <c r="DK17" s="642"/>
      <c r="DL17" s="642"/>
      <c r="DM17" s="642"/>
      <c r="DN17" s="642"/>
      <c r="DO17" s="642"/>
      <c r="DP17" s="643"/>
      <c r="DQ17" s="650">
        <v>3773265</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3878970</v>
      </c>
      <c r="S18" s="642"/>
      <c r="T18" s="642"/>
      <c r="U18" s="642"/>
      <c r="V18" s="642"/>
      <c r="W18" s="642"/>
      <c r="X18" s="642"/>
      <c r="Y18" s="643"/>
      <c r="Z18" s="644">
        <v>9.1</v>
      </c>
      <c r="AA18" s="644"/>
      <c r="AB18" s="644"/>
      <c r="AC18" s="644"/>
      <c r="AD18" s="645">
        <v>3129192</v>
      </c>
      <c r="AE18" s="645"/>
      <c r="AF18" s="645"/>
      <c r="AG18" s="645"/>
      <c r="AH18" s="645"/>
      <c r="AI18" s="645"/>
      <c r="AJ18" s="645"/>
      <c r="AK18" s="645"/>
      <c r="AL18" s="646">
        <v>14.1</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232</v>
      </c>
      <c r="BH18" s="642"/>
      <c r="BI18" s="642"/>
      <c r="BJ18" s="642"/>
      <c r="BK18" s="642"/>
      <c r="BL18" s="642"/>
      <c r="BM18" s="642"/>
      <c r="BN18" s="643"/>
      <c r="BO18" s="644" t="s">
        <v>232</v>
      </c>
      <c r="BP18" s="644"/>
      <c r="BQ18" s="644"/>
      <c r="BR18" s="644"/>
      <c r="BS18" s="650" t="s">
        <v>232</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232</v>
      </c>
      <c r="CS18" s="642"/>
      <c r="CT18" s="642"/>
      <c r="CU18" s="642"/>
      <c r="CV18" s="642"/>
      <c r="CW18" s="642"/>
      <c r="CX18" s="642"/>
      <c r="CY18" s="643"/>
      <c r="CZ18" s="644" t="s">
        <v>232</v>
      </c>
      <c r="DA18" s="644"/>
      <c r="DB18" s="644"/>
      <c r="DC18" s="644"/>
      <c r="DD18" s="650" t="s">
        <v>232</v>
      </c>
      <c r="DE18" s="642"/>
      <c r="DF18" s="642"/>
      <c r="DG18" s="642"/>
      <c r="DH18" s="642"/>
      <c r="DI18" s="642"/>
      <c r="DJ18" s="642"/>
      <c r="DK18" s="642"/>
      <c r="DL18" s="642"/>
      <c r="DM18" s="642"/>
      <c r="DN18" s="642"/>
      <c r="DO18" s="642"/>
      <c r="DP18" s="643"/>
      <c r="DQ18" s="650" t="s">
        <v>232</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3129192</v>
      </c>
      <c r="S19" s="642"/>
      <c r="T19" s="642"/>
      <c r="U19" s="642"/>
      <c r="V19" s="642"/>
      <c r="W19" s="642"/>
      <c r="X19" s="642"/>
      <c r="Y19" s="643"/>
      <c r="Z19" s="644">
        <v>7.3</v>
      </c>
      <c r="AA19" s="644"/>
      <c r="AB19" s="644"/>
      <c r="AC19" s="644"/>
      <c r="AD19" s="645">
        <v>3129192</v>
      </c>
      <c r="AE19" s="645"/>
      <c r="AF19" s="645"/>
      <c r="AG19" s="645"/>
      <c r="AH19" s="645"/>
      <c r="AI19" s="645"/>
      <c r="AJ19" s="645"/>
      <c r="AK19" s="645"/>
      <c r="AL19" s="646">
        <v>14.1</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983741</v>
      </c>
      <c r="BH19" s="642"/>
      <c r="BI19" s="642"/>
      <c r="BJ19" s="642"/>
      <c r="BK19" s="642"/>
      <c r="BL19" s="642"/>
      <c r="BM19" s="642"/>
      <c r="BN19" s="643"/>
      <c r="BO19" s="644">
        <v>5.9</v>
      </c>
      <c r="BP19" s="644"/>
      <c r="BQ19" s="644"/>
      <c r="BR19" s="644"/>
      <c r="BS19" s="650" t="s">
        <v>232</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232</v>
      </c>
      <c r="CS19" s="642"/>
      <c r="CT19" s="642"/>
      <c r="CU19" s="642"/>
      <c r="CV19" s="642"/>
      <c r="CW19" s="642"/>
      <c r="CX19" s="642"/>
      <c r="CY19" s="643"/>
      <c r="CZ19" s="644" t="s">
        <v>232</v>
      </c>
      <c r="DA19" s="644"/>
      <c r="DB19" s="644"/>
      <c r="DC19" s="644"/>
      <c r="DD19" s="650" t="s">
        <v>232</v>
      </c>
      <c r="DE19" s="642"/>
      <c r="DF19" s="642"/>
      <c r="DG19" s="642"/>
      <c r="DH19" s="642"/>
      <c r="DI19" s="642"/>
      <c r="DJ19" s="642"/>
      <c r="DK19" s="642"/>
      <c r="DL19" s="642"/>
      <c r="DM19" s="642"/>
      <c r="DN19" s="642"/>
      <c r="DO19" s="642"/>
      <c r="DP19" s="643"/>
      <c r="DQ19" s="650" t="s">
        <v>232</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749778</v>
      </c>
      <c r="S20" s="642"/>
      <c r="T20" s="642"/>
      <c r="U20" s="642"/>
      <c r="V20" s="642"/>
      <c r="W20" s="642"/>
      <c r="X20" s="642"/>
      <c r="Y20" s="643"/>
      <c r="Z20" s="644">
        <v>1.8</v>
      </c>
      <c r="AA20" s="644"/>
      <c r="AB20" s="644"/>
      <c r="AC20" s="644"/>
      <c r="AD20" s="645" t="s">
        <v>232</v>
      </c>
      <c r="AE20" s="645"/>
      <c r="AF20" s="645"/>
      <c r="AG20" s="645"/>
      <c r="AH20" s="645"/>
      <c r="AI20" s="645"/>
      <c r="AJ20" s="645"/>
      <c r="AK20" s="645"/>
      <c r="AL20" s="646" t="s">
        <v>232</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983741</v>
      </c>
      <c r="BH20" s="642"/>
      <c r="BI20" s="642"/>
      <c r="BJ20" s="642"/>
      <c r="BK20" s="642"/>
      <c r="BL20" s="642"/>
      <c r="BM20" s="642"/>
      <c r="BN20" s="643"/>
      <c r="BO20" s="644">
        <v>5.9</v>
      </c>
      <c r="BP20" s="644"/>
      <c r="BQ20" s="644"/>
      <c r="BR20" s="644"/>
      <c r="BS20" s="650" t="s">
        <v>232</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41064199</v>
      </c>
      <c r="CS20" s="642"/>
      <c r="CT20" s="642"/>
      <c r="CU20" s="642"/>
      <c r="CV20" s="642"/>
      <c r="CW20" s="642"/>
      <c r="CX20" s="642"/>
      <c r="CY20" s="643"/>
      <c r="CZ20" s="644">
        <v>100</v>
      </c>
      <c r="DA20" s="644"/>
      <c r="DB20" s="644"/>
      <c r="DC20" s="644"/>
      <c r="DD20" s="650">
        <v>4491625</v>
      </c>
      <c r="DE20" s="642"/>
      <c r="DF20" s="642"/>
      <c r="DG20" s="642"/>
      <c r="DH20" s="642"/>
      <c r="DI20" s="642"/>
      <c r="DJ20" s="642"/>
      <c r="DK20" s="642"/>
      <c r="DL20" s="642"/>
      <c r="DM20" s="642"/>
      <c r="DN20" s="642"/>
      <c r="DO20" s="642"/>
      <c r="DP20" s="643"/>
      <c r="DQ20" s="650">
        <v>26969040</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232</v>
      </c>
      <c r="S21" s="642"/>
      <c r="T21" s="642"/>
      <c r="U21" s="642"/>
      <c r="V21" s="642"/>
      <c r="W21" s="642"/>
      <c r="X21" s="642"/>
      <c r="Y21" s="643"/>
      <c r="Z21" s="644" t="s">
        <v>232</v>
      </c>
      <c r="AA21" s="644"/>
      <c r="AB21" s="644"/>
      <c r="AC21" s="644"/>
      <c r="AD21" s="645" t="s">
        <v>232</v>
      </c>
      <c r="AE21" s="645"/>
      <c r="AF21" s="645"/>
      <c r="AG21" s="645"/>
      <c r="AH21" s="645"/>
      <c r="AI21" s="645"/>
      <c r="AJ21" s="645"/>
      <c r="AK21" s="645"/>
      <c r="AL21" s="646" t="s">
        <v>232</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232</v>
      </c>
      <c r="BH21" s="642"/>
      <c r="BI21" s="642"/>
      <c r="BJ21" s="642"/>
      <c r="BK21" s="642"/>
      <c r="BL21" s="642"/>
      <c r="BM21" s="642"/>
      <c r="BN21" s="643"/>
      <c r="BO21" s="644" t="s">
        <v>232</v>
      </c>
      <c r="BP21" s="644"/>
      <c r="BQ21" s="644"/>
      <c r="BR21" s="644"/>
      <c r="BS21" s="650" t="s">
        <v>232</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23565438</v>
      </c>
      <c r="S22" s="642"/>
      <c r="T22" s="642"/>
      <c r="U22" s="642"/>
      <c r="V22" s="642"/>
      <c r="W22" s="642"/>
      <c r="X22" s="642"/>
      <c r="Y22" s="643"/>
      <c r="Z22" s="644">
        <v>55.3</v>
      </c>
      <c r="AA22" s="644"/>
      <c r="AB22" s="644"/>
      <c r="AC22" s="644"/>
      <c r="AD22" s="645">
        <v>21831919</v>
      </c>
      <c r="AE22" s="645"/>
      <c r="AF22" s="645"/>
      <c r="AG22" s="645"/>
      <c r="AH22" s="645"/>
      <c r="AI22" s="645"/>
      <c r="AJ22" s="645"/>
      <c r="AK22" s="645"/>
      <c r="AL22" s="646">
        <v>98.7</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232</v>
      </c>
      <c r="BH22" s="642"/>
      <c r="BI22" s="642"/>
      <c r="BJ22" s="642"/>
      <c r="BK22" s="642"/>
      <c r="BL22" s="642"/>
      <c r="BM22" s="642"/>
      <c r="BN22" s="643"/>
      <c r="BO22" s="644" t="s">
        <v>232</v>
      </c>
      <c r="BP22" s="644"/>
      <c r="BQ22" s="644"/>
      <c r="BR22" s="644"/>
      <c r="BS22" s="650" t="s">
        <v>232</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15340</v>
      </c>
      <c r="S23" s="642"/>
      <c r="T23" s="642"/>
      <c r="U23" s="642"/>
      <c r="V23" s="642"/>
      <c r="W23" s="642"/>
      <c r="X23" s="642"/>
      <c r="Y23" s="643"/>
      <c r="Z23" s="644">
        <v>0</v>
      </c>
      <c r="AA23" s="644"/>
      <c r="AB23" s="644"/>
      <c r="AC23" s="644"/>
      <c r="AD23" s="645">
        <v>15340</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v>983741</v>
      </c>
      <c r="BH23" s="642"/>
      <c r="BI23" s="642"/>
      <c r="BJ23" s="642"/>
      <c r="BK23" s="642"/>
      <c r="BL23" s="642"/>
      <c r="BM23" s="642"/>
      <c r="BN23" s="643"/>
      <c r="BO23" s="644">
        <v>5.9</v>
      </c>
      <c r="BP23" s="644"/>
      <c r="BQ23" s="644"/>
      <c r="BR23" s="644"/>
      <c r="BS23" s="650" t="s">
        <v>232</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574197</v>
      </c>
      <c r="S24" s="642"/>
      <c r="T24" s="642"/>
      <c r="U24" s="642"/>
      <c r="V24" s="642"/>
      <c r="W24" s="642"/>
      <c r="X24" s="642"/>
      <c r="Y24" s="643"/>
      <c r="Z24" s="644">
        <v>1.3</v>
      </c>
      <c r="AA24" s="644"/>
      <c r="AB24" s="644"/>
      <c r="AC24" s="644"/>
      <c r="AD24" s="645" t="s">
        <v>232</v>
      </c>
      <c r="AE24" s="645"/>
      <c r="AF24" s="645"/>
      <c r="AG24" s="645"/>
      <c r="AH24" s="645"/>
      <c r="AI24" s="645"/>
      <c r="AJ24" s="645"/>
      <c r="AK24" s="645"/>
      <c r="AL24" s="646" t="s">
        <v>232</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232</v>
      </c>
      <c r="BH24" s="642"/>
      <c r="BI24" s="642"/>
      <c r="BJ24" s="642"/>
      <c r="BK24" s="642"/>
      <c r="BL24" s="642"/>
      <c r="BM24" s="642"/>
      <c r="BN24" s="643"/>
      <c r="BO24" s="644" t="s">
        <v>232</v>
      </c>
      <c r="BP24" s="644"/>
      <c r="BQ24" s="644"/>
      <c r="BR24" s="644"/>
      <c r="BS24" s="650" t="s">
        <v>232</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21277368</v>
      </c>
      <c r="CS24" s="631"/>
      <c r="CT24" s="631"/>
      <c r="CU24" s="631"/>
      <c r="CV24" s="631"/>
      <c r="CW24" s="631"/>
      <c r="CX24" s="631"/>
      <c r="CY24" s="632"/>
      <c r="CZ24" s="635">
        <v>51.8</v>
      </c>
      <c r="DA24" s="636"/>
      <c r="DB24" s="636"/>
      <c r="DC24" s="655"/>
      <c r="DD24" s="674">
        <v>13189235</v>
      </c>
      <c r="DE24" s="631"/>
      <c r="DF24" s="631"/>
      <c r="DG24" s="631"/>
      <c r="DH24" s="631"/>
      <c r="DI24" s="631"/>
      <c r="DJ24" s="631"/>
      <c r="DK24" s="632"/>
      <c r="DL24" s="674">
        <v>13151670</v>
      </c>
      <c r="DM24" s="631"/>
      <c r="DN24" s="631"/>
      <c r="DO24" s="631"/>
      <c r="DP24" s="631"/>
      <c r="DQ24" s="631"/>
      <c r="DR24" s="631"/>
      <c r="DS24" s="631"/>
      <c r="DT24" s="631"/>
      <c r="DU24" s="631"/>
      <c r="DV24" s="632"/>
      <c r="DW24" s="635">
        <v>54.8</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533432</v>
      </c>
      <c r="S25" s="642"/>
      <c r="T25" s="642"/>
      <c r="U25" s="642"/>
      <c r="V25" s="642"/>
      <c r="W25" s="642"/>
      <c r="X25" s="642"/>
      <c r="Y25" s="643"/>
      <c r="Z25" s="644">
        <v>1.3</v>
      </c>
      <c r="AA25" s="644"/>
      <c r="AB25" s="644"/>
      <c r="AC25" s="644"/>
      <c r="AD25" s="645">
        <v>62818</v>
      </c>
      <c r="AE25" s="645"/>
      <c r="AF25" s="645"/>
      <c r="AG25" s="645"/>
      <c r="AH25" s="645"/>
      <c r="AI25" s="645"/>
      <c r="AJ25" s="645"/>
      <c r="AK25" s="645"/>
      <c r="AL25" s="646">
        <v>0.3</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232</v>
      </c>
      <c r="BH25" s="642"/>
      <c r="BI25" s="642"/>
      <c r="BJ25" s="642"/>
      <c r="BK25" s="642"/>
      <c r="BL25" s="642"/>
      <c r="BM25" s="642"/>
      <c r="BN25" s="643"/>
      <c r="BO25" s="644" t="s">
        <v>232</v>
      </c>
      <c r="BP25" s="644"/>
      <c r="BQ25" s="644"/>
      <c r="BR25" s="644"/>
      <c r="BS25" s="650" t="s">
        <v>232</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6605635</v>
      </c>
      <c r="CS25" s="677"/>
      <c r="CT25" s="677"/>
      <c r="CU25" s="677"/>
      <c r="CV25" s="677"/>
      <c r="CW25" s="677"/>
      <c r="CX25" s="677"/>
      <c r="CY25" s="678"/>
      <c r="CZ25" s="646">
        <v>16.100000000000001</v>
      </c>
      <c r="DA25" s="675"/>
      <c r="DB25" s="675"/>
      <c r="DC25" s="679"/>
      <c r="DD25" s="650">
        <v>6070755</v>
      </c>
      <c r="DE25" s="677"/>
      <c r="DF25" s="677"/>
      <c r="DG25" s="677"/>
      <c r="DH25" s="677"/>
      <c r="DI25" s="677"/>
      <c r="DJ25" s="677"/>
      <c r="DK25" s="678"/>
      <c r="DL25" s="650">
        <v>6033590</v>
      </c>
      <c r="DM25" s="677"/>
      <c r="DN25" s="677"/>
      <c r="DO25" s="677"/>
      <c r="DP25" s="677"/>
      <c r="DQ25" s="677"/>
      <c r="DR25" s="677"/>
      <c r="DS25" s="677"/>
      <c r="DT25" s="677"/>
      <c r="DU25" s="677"/>
      <c r="DV25" s="678"/>
      <c r="DW25" s="646">
        <v>25.1</v>
      </c>
      <c r="DX25" s="675"/>
      <c r="DY25" s="675"/>
      <c r="DZ25" s="675"/>
      <c r="EA25" s="675"/>
      <c r="EB25" s="675"/>
      <c r="EC25" s="676"/>
    </row>
    <row r="26" spans="2:133" ht="11.25" customHeight="1" x14ac:dyDescent="0.15">
      <c r="B26" s="638" t="s">
        <v>293</v>
      </c>
      <c r="C26" s="639"/>
      <c r="D26" s="639"/>
      <c r="E26" s="639"/>
      <c r="F26" s="639"/>
      <c r="G26" s="639"/>
      <c r="H26" s="639"/>
      <c r="I26" s="639"/>
      <c r="J26" s="639"/>
      <c r="K26" s="639"/>
      <c r="L26" s="639"/>
      <c r="M26" s="639"/>
      <c r="N26" s="639"/>
      <c r="O26" s="639"/>
      <c r="P26" s="639"/>
      <c r="Q26" s="640"/>
      <c r="R26" s="641">
        <v>263883</v>
      </c>
      <c r="S26" s="642"/>
      <c r="T26" s="642"/>
      <c r="U26" s="642"/>
      <c r="V26" s="642"/>
      <c r="W26" s="642"/>
      <c r="X26" s="642"/>
      <c r="Y26" s="643"/>
      <c r="Z26" s="644">
        <v>0.6</v>
      </c>
      <c r="AA26" s="644"/>
      <c r="AB26" s="644"/>
      <c r="AC26" s="644"/>
      <c r="AD26" s="645" t="s">
        <v>232</v>
      </c>
      <c r="AE26" s="645"/>
      <c r="AF26" s="645"/>
      <c r="AG26" s="645"/>
      <c r="AH26" s="645"/>
      <c r="AI26" s="645"/>
      <c r="AJ26" s="645"/>
      <c r="AK26" s="645"/>
      <c r="AL26" s="646" t="s">
        <v>232</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232</v>
      </c>
      <c r="BH26" s="642"/>
      <c r="BI26" s="642"/>
      <c r="BJ26" s="642"/>
      <c r="BK26" s="642"/>
      <c r="BL26" s="642"/>
      <c r="BM26" s="642"/>
      <c r="BN26" s="643"/>
      <c r="BO26" s="644" t="s">
        <v>232</v>
      </c>
      <c r="BP26" s="644"/>
      <c r="BQ26" s="644"/>
      <c r="BR26" s="644"/>
      <c r="BS26" s="650" t="s">
        <v>232</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4349041</v>
      </c>
      <c r="CS26" s="642"/>
      <c r="CT26" s="642"/>
      <c r="CU26" s="642"/>
      <c r="CV26" s="642"/>
      <c r="CW26" s="642"/>
      <c r="CX26" s="642"/>
      <c r="CY26" s="643"/>
      <c r="CZ26" s="646">
        <v>10.6</v>
      </c>
      <c r="DA26" s="675"/>
      <c r="DB26" s="675"/>
      <c r="DC26" s="679"/>
      <c r="DD26" s="650">
        <v>3979137</v>
      </c>
      <c r="DE26" s="642"/>
      <c r="DF26" s="642"/>
      <c r="DG26" s="642"/>
      <c r="DH26" s="642"/>
      <c r="DI26" s="642"/>
      <c r="DJ26" s="642"/>
      <c r="DK26" s="643"/>
      <c r="DL26" s="650" t="s">
        <v>232</v>
      </c>
      <c r="DM26" s="642"/>
      <c r="DN26" s="642"/>
      <c r="DO26" s="642"/>
      <c r="DP26" s="642"/>
      <c r="DQ26" s="642"/>
      <c r="DR26" s="642"/>
      <c r="DS26" s="642"/>
      <c r="DT26" s="642"/>
      <c r="DU26" s="642"/>
      <c r="DV26" s="643"/>
      <c r="DW26" s="646" t="s">
        <v>232</v>
      </c>
      <c r="DX26" s="675"/>
      <c r="DY26" s="675"/>
      <c r="DZ26" s="675"/>
      <c r="EA26" s="675"/>
      <c r="EB26" s="675"/>
      <c r="EC26" s="676"/>
    </row>
    <row r="27" spans="2:133" ht="11.25" customHeight="1" x14ac:dyDescent="0.15">
      <c r="B27" s="638" t="s">
        <v>296</v>
      </c>
      <c r="C27" s="639"/>
      <c r="D27" s="639"/>
      <c r="E27" s="639"/>
      <c r="F27" s="639"/>
      <c r="G27" s="639"/>
      <c r="H27" s="639"/>
      <c r="I27" s="639"/>
      <c r="J27" s="639"/>
      <c r="K27" s="639"/>
      <c r="L27" s="639"/>
      <c r="M27" s="639"/>
      <c r="N27" s="639"/>
      <c r="O27" s="639"/>
      <c r="P27" s="639"/>
      <c r="Q27" s="640"/>
      <c r="R27" s="641">
        <v>6085710</v>
      </c>
      <c r="S27" s="642"/>
      <c r="T27" s="642"/>
      <c r="U27" s="642"/>
      <c r="V27" s="642"/>
      <c r="W27" s="642"/>
      <c r="X27" s="642"/>
      <c r="Y27" s="643"/>
      <c r="Z27" s="644">
        <v>14.3</v>
      </c>
      <c r="AA27" s="644"/>
      <c r="AB27" s="644"/>
      <c r="AC27" s="644"/>
      <c r="AD27" s="645" t="s">
        <v>232</v>
      </c>
      <c r="AE27" s="645"/>
      <c r="AF27" s="645"/>
      <c r="AG27" s="645"/>
      <c r="AH27" s="645"/>
      <c r="AI27" s="645"/>
      <c r="AJ27" s="645"/>
      <c r="AK27" s="645"/>
      <c r="AL27" s="646" t="s">
        <v>232</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16788135</v>
      </c>
      <c r="BH27" s="642"/>
      <c r="BI27" s="642"/>
      <c r="BJ27" s="642"/>
      <c r="BK27" s="642"/>
      <c r="BL27" s="642"/>
      <c r="BM27" s="642"/>
      <c r="BN27" s="643"/>
      <c r="BO27" s="644">
        <v>100</v>
      </c>
      <c r="BP27" s="644"/>
      <c r="BQ27" s="644"/>
      <c r="BR27" s="644"/>
      <c r="BS27" s="650">
        <v>237713</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10823871</v>
      </c>
      <c r="CS27" s="677"/>
      <c r="CT27" s="677"/>
      <c r="CU27" s="677"/>
      <c r="CV27" s="677"/>
      <c r="CW27" s="677"/>
      <c r="CX27" s="677"/>
      <c r="CY27" s="678"/>
      <c r="CZ27" s="646">
        <v>26.4</v>
      </c>
      <c r="DA27" s="675"/>
      <c r="DB27" s="675"/>
      <c r="DC27" s="679"/>
      <c r="DD27" s="650">
        <v>3345215</v>
      </c>
      <c r="DE27" s="677"/>
      <c r="DF27" s="677"/>
      <c r="DG27" s="677"/>
      <c r="DH27" s="677"/>
      <c r="DI27" s="677"/>
      <c r="DJ27" s="677"/>
      <c r="DK27" s="678"/>
      <c r="DL27" s="650">
        <v>3344815</v>
      </c>
      <c r="DM27" s="677"/>
      <c r="DN27" s="677"/>
      <c r="DO27" s="677"/>
      <c r="DP27" s="677"/>
      <c r="DQ27" s="677"/>
      <c r="DR27" s="677"/>
      <c r="DS27" s="677"/>
      <c r="DT27" s="677"/>
      <c r="DU27" s="677"/>
      <c r="DV27" s="678"/>
      <c r="DW27" s="646">
        <v>13.9</v>
      </c>
      <c r="DX27" s="675"/>
      <c r="DY27" s="675"/>
      <c r="DZ27" s="675"/>
      <c r="EA27" s="675"/>
      <c r="EB27" s="675"/>
      <c r="EC27" s="676"/>
    </row>
    <row r="28" spans="2:133" ht="11.25" customHeight="1" x14ac:dyDescent="0.15">
      <c r="B28" s="683" t="s">
        <v>299</v>
      </c>
      <c r="C28" s="684"/>
      <c r="D28" s="684"/>
      <c r="E28" s="684"/>
      <c r="F28" s="684"/>
      <c r="G28" s="684"/>
      <c r="H28" s="684"/>
      <c r="I28" s="684"/>
      <c r="J28" s="684"/>
      <c r="K28" s="684"/>
      <c r="L28" s="684"/>
      <c r="M28" s="684"/>
      <c r="N28" s="684"/>
      <c r="O28" s="684"/>
      <c r="P28" s="684"/>
      <c r="Q28" s="685"/>
      <c r="R28" s="641">
        <v>173390</v>
      </c>
      <c r="S28" s="642"/>
      <c r="T28" s="642"/>
      <c r="U28" s="642"/>
      <c r="V28" s="642"/>
      <c r="W28" s="642"/>
      <c r="X28" s="642"/>
      <c r="Y28" s="643"/>
      <c r="Z28" s="644">
        <v>0.4</v>
      </c>
      <c r="AA28" s="644"/>
      <c r="AB28" s="644"/>
      <c r="AC28" s="644"/>
      <c r="AD28" s="645">
        <v>173390</v>
      </c>
      <c r="AE28" s="645"/>
      <c r="AF28" s="645"/>
      <c r="AG28" s="645"/>
      <c r="AH28" s="645"/>
      <c r="AI28" s="645"/>
      <c r="AJ28" s="645"/>
      <c r="AK28" s="645"/>
      <c r="AL28" s="646">
        <v>0.8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3847862</v>
      </c>
      <c r="CS28" s="642"/>
      <c r="CT28" s="642"/>
      <c r="CU28" s="642"/>
      <c r="CV28" s="642"/>
      <c r="CW28" s="642"/>
      <c r="CX28" s="642"/>
      <c r="CY28" s="643"/>
      <c r="CZ28" s="646">
        <v>9.4</v>
      </c>
      <c r="DA28" s="675"/>
      <c r="DB28" s="675"/>
      <c r="DC28" s="679"/>
      <c r="DD28" s="650">
        <v>3773265</v>
      </c>
      <c r="DE28" s="642"/>
      <c r="DF28" s="642"/>
      <c r="DG28" s="642"/>
      <c r="DH28" s="642"/>
      <c r="DI28" s="642"/>
      <c r="DJ28" s="642"/>
      <c r="DK28" s="643"/>
      <c r="DL28" s="650">
        <v>3773265</v>
      </c>
      <c r="DM28" s="642"/>
      <c r="DN28" s="642"/>
      <c r="DO28" s="642"/>
      <c r="DP28" s="642"/>
      <c r="DQ28" s="642"/>
      <c r="DR28" s="642"/>
      <c r="DS28" s="642"/>
      <c r="DT28" s="642"/>
      <c r="DU28" s="642"/>
      <c r="DV28" s="643"/>
      <c r="DW28" s="646">
        <v>15.7</v>
      </c>
      <c r="DX28" s="675"/>
      <c r="DY28" s="675"/>
      <c r="DZ28" s="675"/>
      <c r="EA28" s="675"/>
      <c r="EB28" s="675"/>
      <c r="EC28" s="676"/>
    </row>
    <row r="29" spans="2:133" ht="11.25" customHeight="1" x14ac:dyDescent="0.15">
      <c r="B29" s="638" t="s">
        <v>301</v>
      </c>
      <c r="C29" s="639"/>
      <c r="D29" s="639"/>
      <c r="E29" s="639"/>
      <c r="F29" s="639"/>
      <c r="G29" s="639"/>
      <c r="H29" s="639"/>
      <c r="I29" s="639"/>
      <c r="J29" s="639"/>
      <c r="K29" s="639"/>
      <c r="L29" s="639"/>
      <c r="M29" s="639"/>
      <c r="N29" s="639"/>
      <c r="O29" s="639"/>
      <c r="P29" s="639"/>
      <c r="Q29" s="640"/>
      <c r="R29" s="641">
        <v>3486407</v>
      </c>
      <c r="S29" s="642"/>
      <c r="T29" s="642"/>
      <c r="U29" s="642"/>
      <c r="V29" s="642"/>
      <c r="W29" s="642"/>
      <c r="X29" s="642"/>
      <c r="Y29" s="643"/>
      <c r="Z29" s="644">
        <v>8.1999999999999993</v>
      </c>
      <c r="AA29" s="644"/>
      <c r="AB29" s="644"/>
      <c r="AC29" s="644"/>
      <c r="AD29" s="645" t="s">
        <v>232</v>
      </c>
      <c r="AE29" s="645"/>
      <c r="AF29" s="645"/>
      <c r="AG29" s="645"/>
      <c r="AH29" s="645"/>
      <c r="AI29" s="645"/>
      <c r="AJ29" s="645"/>
      <c r="AK29" s="645"/>
      <c r="AL29" s="646" t="s">
        <v>232</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3847839</v>
      </c>
      <c r="CS29" s="677"/>
      <c r="CT29" s="677"/>
      <c r="CU29" s="677"/>
      <c r="CV29" s="677"/>
      <c r="CW29" s="677"/>
      <c r="CX29" s="677"/>
      <c r="CY29" s="678"/>
      <c r="CZ29" s="646">
        <v>9.4</v>
      </c>
      <c r="DA29" s="675"/>
      <c r="DB29" s="675"/>
      <c r="DC29" s="679"/>
      <c r="DD29" s="650">
        <v>3773242</v>
      </c>
      <c r="DE29" s="677"/>
      <c r="DF29" s="677"/>
      <c r="DG29" s="677"/>
      <c r="DH29" s="677"/>
      <c r="DI29" s="677"/>
      <c r="DJ29" s="677"/>
      <c r="DK29" s="678"/>
      <c r="DL29" s="650">
        <v>3773242</v>
      </c>
      <c r="DM29" s="677"/>
      <c r="DN29" s="677"/>
      <c r="DO29" s="677"/>
      <c r="DP29" s="677"/>
      <c r="DQ29" s="677"/>
      <c r="DR29" s="677"/>
      <c r="DS29" s="677"/>
      <c r="DT29" s="677"/>
      <c r="DU29" s="677"/>
      <c r="DV29" s="678"/>
      <c r="DW29" s="646">
        <v>15.7</v>
      </c>
      <c r="DX29" s="675"/>
      <c r="DY29" s="675"/>
      <c r="DZ29" s="675"/>
      <c r="EA29" s="675"/>
      <c r="EB29" s="675"/>
      <c r="EC29" s="676"/>
    </row>
    <row r="30" spans="2:133" ht="11.25" customHeight="1" x14ac:dyDescent="0.15">
      <c r="B30" s="638" t="s">
        <v>306</v>
      </c>
      <c r="C30" s="639"/>
      <c r="D30" s="639"/>
      <c r="E30" s="639"/>
      <c r="F30" s="639"/>
      <c r="G30" s="639"/>
      <c r="H30" s="639"/>
      <c r="I30" s="639"/>
      <c r="J30" s="639"/>
      <c r="K30" s="639"/>
      <c r="L30" s="639"/>
      <c r="M30" s="639"/>
      <c r="N30" s="639"/>
      <c r="O30" s="639"/>
      <c r="P30" s="639"/>
      <c r="Q30" s="640"/>
      <c r="R30" s="641">
        <v>56472</v>
      </c>
      <c r="S30" s="642"/>
      <c r="T30" s="642"/>
      <c r="U30" s="642"/>
      <c r="V30" s="642"/>
      <c r="W30" s="642"/>
      <c r="X30" s="642"/>
      <c r="Y30" s="643"/>
      <c r="Z30" s="644">
        <v>0.1</v>
      </c>
      <c r="AA30" s="644"/>
      <c r="AB30" s="644"/>
      <c r="AC30" s="644"/>
      <c r="AD30" s="645">
        <v>25361</v>
      </c>
      <c r="AE30" s="645"/>
      <c r="AF30" s="645"/>
      <c r="AG30" s="645"/>
      <c r="AH30" s="645"/>
      <c r="AI30" s="645"/>
      <c r="AJ30" s="645"/>
      <c r="AK30" s="645"/>
      <c r="AL30" s="646">
        <v>0.1</v>
      </c>
      <c r="AM30" s="647"/>
      <c r="AN30" s="647"/>
      <c r="AO30" s="648"/>
      <c r="AP30" s="689" t="s">
        <v>307</v>
      </c>
      <c r="AQ30" s="690"/>
      <c r="AR30" s="690"/>
      <c r="AS30" s="690"/>
      <c r="AT30" s="695" t="s">
        <v>308</v>
      </c>
      <c r="AU30" s="230"/>
      <c r="AV30" s="230"/>
      <c r="AW30" s="230"/>
      <c r="AX30" s="627" t="s">
        <v>186</v>
      </c>
      <c r="AY30" s="628"/>
      <c r="AZ30" s="628"/>
      <c r="BA30" s="628"/>
      <c r="BB30" s="628"/>
      <c r="BC30" s="628"/>
      <c r="BD30" s="628"/>
      <c r="BE30" s="628"/>
      <c r="BF30" s="629"/>
      <c r="BG30" s="701">
        <v>99.3</v>
      </c>
      <c r="BH30" s="702"/>
      <c r="BI30" s="702"/>
      <c r="BJ30" s="702"/>
      <c r="BK30" s="702"/>
      <c r="BL30" s="702"/>
      <c r="BM30" s="636">
        <v>97.5</v>
      </c>
      <c r="BN30" s="702"/>
      <c r="BO30" s="702"/>
      <c r="BP30" s="702"/>
      <c r="BQ30" s="703"/>
      <c r="BR30" s="701">
        <v>99.2</v>
      </c>
      <c r="BS30" s="702"/>
      <c r="BT30" s="702"/>
      <c r="BU30" s="702"/>
      <c r="BV30" s="702"/>
      <c r="BW30" s="702"/>
      <c r="BX30" s="636">
        <v>97.4</v>
      </c>
      <c r="BY30" s="702"/>
      <c r="BZ30" s="702"/>
      <c r="CA30" s="702"/>
      <c r="CB30" s="703"/>
      <c r="CD30" s="706"/>
      <c r="CE30" s="707"/>
      <c r="CF30" s="656" t="s">
        <v>309</v>
      </c>
      <c r="CG30" s="657"/>
      <c r="CH30" s="657"/>
      <c r="CI30" s="657"/>
      <c r="CJ30" s="657"/>
      <c r="CK30" s="657"/>
      <c r="CL30" s="657"/>
      <c r="CM30" s="657"/>
      <c r="CN30" s="657"/>
      <c r="CO30" s="657"/>
      <c r="CP30" s="657"/>
      <c r="CQ30" s="658"/>
      <c r="CR30" s="641">
        <v>3582661</v>
      </c>
      <c r="CS30" s="642"/>
      <c r="CT30" s="642"/>
      <c r="CU30" s="642"/>
      <c r="CV30" s="642"/>
      <c r="CW30" s="642"/>
      <c r="CX30" s="642"/>
      <c r="CY30" s="643"/>
      <c r="CZ30" s="646">
        <v>8.6999999999999993</v>
      </c>
      <c r="DA30" s="675"/>
      <c r="DB30" s="675"/>
      <c r="DC30" s="679"/>
      <c r="DD30" s="650">
        <v>3517832</v>
      </c>
      <c r="DE30" s="642"/>
      <c r="DF30" s="642"/>
      <c r="DG30" s="642"/>
      <c r="DH30" s="642"/>
      <c r="DI30" s="642"/>
      <c r="DJ30" s="642"/>
      <c r="DK30" s="643"/>
      <c r="DL30" s="650">
        <v>3517832</v>
      </c>
      <c r="DM30" s="642"/>
      <c r="DN30" s="642"/>
      <c r="DO30" s="642"/>
      <c r="DP30" s="642"/>
      <c r="DQ30" s="642"/>
      <c r="DR30" s="642"/>
      <c r="DS30" s="642"/>
      <c r="DT30" s="642"/>
      <c r="DU30" s="642"/>
      <c r="DV30" s="643"/>
      <c r="DW30" s="646">
        <v>14.6</v>
      </c>
      <c r="DX30" s="675"/>
      <c r="DY30" s="675"/>
      <c r="DZ30" s="675"/>
      <c r="EA30" s="675"/>
      <c r="EB30" s="675"/>
      <c r="EC30" s="676"/>
    </row>
    <row r="31" spans="2:133" ht="11.25" customHeight="1" x14ac:dyDescent="0.15">
      <c r="B31" s="638" t="s">
        <v>310</v>
      </c>
      <c r="C31" s="639"/>
      <c r="D31" s="639"/>
      <c r="E31" s="639"/>
      <c r="F31" s="639"/>
      <c r="G31" s="639"/>
      <c r="H31" s="639"/>
      <c r="I31" s="639"/>
      <c r="J31" s="639"/>
      <c r="K31" s="639"/>
      <c r="L31" s="639"/>
      <c r="M31" s="639"/>
      <c r="N31" s="639"/>
      <c r="O31" s="639"/>
      <c r="P31" s="639"/>
      <c r="Q31" s="640"/>
      <c r="R31" s="641">
        <v>26232</v>
      </c>
      <c r="S31" s="642"/>
      <c r="T31" s="642"/>
      <c r="U31" s="642"/>
      <c r="V31" s="642"/>
      <c r="W31" s="642"/>
      <c r="X31" s="642"/>
      <c r="Y31" s="643"/>
      <c r="Z31" s="644">
        <v>0.1</v>
      </c>
      <c r="AA31" s="644"/>
      <c r="AB31" s="644"/>
      <c r="AC31" s="644"/>
      <c r="AD31" s="645" t="s">
        <v>232</v>
      </c>
      <c r="AE31" s="645"/>
      <c r="AF31" s="645"/>
      <c r="AG31" s="645"/>
      <c r="AH31" s="645"/>
      <c r="AI31" s="645"/>
      <c r="AJ31" s="645"/>
      <c r="AK31" s="645"/>
      <c r="AL31" s="646" t="s">
        <v>232</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99.3</v>
      </c>
      <c r="BH31" s="677"/>
      <c r="BI31" s="677"/>
      <c r="BJ31" s="677"/>
      <c r="BK31" s="677"/>
      <c r="BL31" s="677"/>
      <c r="BM31" s="647">
        <v>98.2</v>
      </c>
      <c r="BN31" s="699"/>
      <c r="BO31" s="699"/>
      <c r="BP31" s="699"/>
      <c r="BQ31" s="700"/>
      <c r="BR31" s="698">
        <v>99.2</v>
      </c>
      <c r="BS31" s="677"/>
      <c r="BT31" s="677"/>
      <c r="BU31" s="677"/>
      <c r="BV31" s="677"/>
      <c r="BW31" s="677"/>
      <c r="BX31" s="647">
        <v>98</v>
      </c>
      <c r="BY31" s="699"/>
      <c r="BZ31" s="699"/>
      <c r="CA31" s="699"/>
      <c r="CB31" s="700"/>
      <c r="CD31" s="706"/>
      <c r="CE31" s="707"/>
      <c r="CF31" s="656" t="s">
        <v>313</v>
      </c>
      <c r="CG31" s="657"/>
      <c r="CH31" s="657"/>
      <c r="CI31" s="657"/>
      <c r="CJ31" s="657"/>
      <c r="CK31" s="657"/>
      <c r="CL31" s="657"/>
      <c r="CM31" s="657"/>
      <c r="CN31" s="657"/>
      <c r="CO31" s="657"/>
      <c r="CP31" s="657"/>
      <c r="CQ31" s="658"/>
      <c r="CR31" s="641">
        <v>265178</v>
      </c>
      <c r="CS31" s="677"/>
      <c r="CT31" s="677"/>
      <c r="CU31" s="677"/>
      <c r="CV31" s="677"/>
      <c r="CW31" s="677"/>
      <c r="CX31" s="677"/>
      <c r="CY31" s="678"/>
      <c r="CZ31" s="646">
        <v>0.6</v>
      </c>
      <c r="DA31" s="675"/>
      <c r="DB31" s="675"/>
      <c r="DC31" s="679"/>
      <c r="DD31" s="650">
        <v>255410</v>
      </c>
      <c r="DE31" s="677"/>
      <c r="DF31" s="677"/>
      <c r="DG31" s="677"/>
      <c r="DH31" s="677"/>
      <c r="DI31" s="677"/>
      <c r="DJ31" s="677"/>
      <c r="DK31" s="678"/>
      <c r="DL31" s="650">
        <v>255410</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x14ac:dyDescent="0.15">
      <c r="B32" s="638" t="s">
        <v>314</v>
      </c>
      <c r="C32" s="639"/>
      <c r="D32" s="639"/>
      <c r="E32" s="639"/>
      <c r="F32" s="639"/>
      <c r="G32" s="639"/>
      <c r="H32" s="639"/>
      <c r="I32" s="639"/>
      <c r="J32" s="639"/>
      <c r="K32" s="639"/>
      <c r="L32" s="639"/>
      <c r="M32" s="639"/>
      <c r="N32" s="639"/>
      <c r="O32" s="639"/>
      <c r="P32" s="639"/>
      <c r="Q32" s="640"/>
      <c r="R32" s="641">
        <v>1183633</v>
      </c>
      <c r="S32" s="642"/>
      <c r="T32" s="642"/>
      <c r="U32" s="642"/>
      <c r="V32" s="642"/>
      <c r="W32" s="642"/>
      <c r="X32" s="642"/>
      <c r="Y32" s="643"/>
      <c r="Z32" s="644">
        <v>2.8</v>
      </c>
      <c r="AA32" s="644"/>
      <c r="AB32" s="644"/>
      <c r="AC32" s="644"/>
      <c r="AD32" s="645" t="s">
        <v>232</v>
      </c>
      <c r="AE32" s="645"/>
      <c r="AF32" s="645"/>
      <c r="AG32" s="645"/>
      <c r="AH32" s="645"/>
      <c r="AI32" s="645"/>
      <c r="AJ32" s="645"/>
      <c r="AK32" s="645"/>
      <c r="AL32" s="646" t="s">
        <v>232</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99.3</v>
      </c>
      <c r="BH32" s="711"/>
      <c r="BI32" s="711"/>
      <c r="BJ32" s="711"/>
      <c r="BK32" s="711"/>
      <c r="BL32" s="711"/>
      <c r="BM32" s="712">
        <v>96.9</v>
      </c>
      <c r="BN32" s="711"/>
      <c r="BO32" s="711"/>
      <c r="BP32" s="711"/>
      <c r="BQ32" s="713"/>
      <c r="BR32" s="710">
        <v>99.2</v>
      </c>
      <c r="BS32" s="711"/>
      <c r="BT32" s="711"/>
      <c r="BU32" s="711"/>
      <c r="BV32" s="711"/>
      <c r="BW32" s="711"/>
      <c r="BX32" s="712">
        <v>96.9</v>
      </c>
      <c r="BY32" s="711"/>
      <c r="BZ32" s="711"/>
      <c r="CA32" s="711"/>
      <c r="CB32" s="713"/>
      <c r="CD32" s="708"/>
      <c r="CE32" s="709"/>
      <c r="CF32" s="656" t="s">
        <v>316</v>
      </c>
      <c r="CG32" s="657"/>
      <c r="CH32" s="657"/>
      <c r="CI32" s="657"/>
      <c r="CJ32" s="657"/>
      <c r="CK32" s="657"/>
      <c r="CL32" s="657"/>
      <c r="CM32" s="657"/>
      <c r="CN32" s="657"/>
      <c r="CO32" s="657"/>
      <c r="CP32" s="657"/>
      <c r="CQ32" s="658"/>
      <c r="CR32" s="641">
        <v>23</v>
      </c>
      <c r="CS32" s="642"/>
      <c r="CT32" s="642"/>
      <c r="CU32" s="642"/>
      <c r="CV32" s="642"/>
      <c r="CW32" s="642"/>
      <c r="CX32" s="642"/>
      <c r="CY32" s="643"/>
      <c r="CZ32" s="646">
        <v>0</v>
      </c>
      <c r="DA32" s="675"/>
      <c r="DB32" s="675"/>
      <c r="DC32" s="679"/>
      <c r="DD32" s="650">
        <v>23</v>
      </c>
      <c r="DE32" s="642"/>
      <c r="DF32" s="642"/>
      <c r="DG32" s="642"/>
      <c r="DH32" s="642"/>
      <c r="DI32" s="642"/>
      <c r="DJ32" s="642"/>
      <c r="DK32" s="643"/>
      <c r="DL32" s="650">
        <v>23</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317</v>
      </c>
      <c r="C33" s="639"/>
      <c r="D33" s="639"/>
      <c r="E33" s="639"/>
      <c r="F33" s="639"/>
      <c r="G33" s="639"/>
      <c r="H33" s="639"/>
      <c r="I33" s="639"/>
      <c r="J33" s="639"/>
      <c r="K33" s="639"/>
      <c r="L33" s="639"/>
      <c r="M33" s="639"/>
      <c r="N33" s="639"/>
      <c r="O33" s="639"/>
      <c r="P33" s="639"/>
      <c r="Q33" s="640"/>
      <c r="R33" s="641">
        <v>1622024</v>
      </c>
      <c r="S33" s="642"/>
      <c r="T33" s="642"/>
      <c r="U33" s="642"/>
      <c r="V33" s="642"/>
      <c r="W33" s="642"/>
      <c r="X33" s="642"/>
      <c r="Y33" s="643"/>
      <c r="Z33" s="644">
        <v>3.8</v>
      </c>
      <c r="AA33" s="644"/>
      <c r="AB33" s="644"/>
      <c r="AC33" s="644"/>
      <c r="AD33" s="645" t="s">
        <v>232</v>
      </c>
      <c r="AE33" s="645"/>
      <c r="AF33" s="645"/>
      <c r="AG33" s="645"/>
      <c r="AH33" s="645"/>
      <c r="AI33" s="645"/>
      <c r="AJ33" s="645"/>
      <c r="AK33" s="645"/>
      <c r="AL33" s="646" t="s">
        <v>232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15265960</v>
      </c>
      <c r="CS33" s="677"/>
      <c r="CT33" s="677"/>
      <c r="CU33" s="677"/>
      <c r="CV33" s="677"/>
      <c r="CW33" s="677"/>
      <c r="CX33" s="677"/>
      <c r="CY33" s="678"/>
      <c r="CZ33" s="646">
        <v>37.200000000000003</v>
      </c>
      <c r="DA33" s="675"/>
      <c r="DB33" s="675"/>
      <c r="DC33" s="679"/>
      <c r="DD33" s="650">
        <v>12789232</v>
      </c>
      <c r="DE33" s="677"/>
      <c r="DF33" s="677"/>
      <c r="DG33" s="677"/>
      <c r="DH33" s="677"/>
      <c r="DI33" s="677"/>
      <c r="DJ33" s="677"/>
      <c r="DK33" s="678"/>
      <c r="DL33" s="650">
        <v>10111054</v>
      </c>
      <c r="DM33" s="677"/>
      <c r="DN33" s="677"/>
      <c r="DO33" s="677"/>
      <c r="DP33" s="677"/>
      <c r="DQ33" s="677"/>
      <c r="DR33" s="677"/>
      <c r="DS33" s="677"/>
      <c r="DT33" s="677"/>
      <c r="DU33" s="677"/>
      <c r="DV33" s="678"/>
      <c r="DW33" s="646">
        <v>42.1</v>
      </c>
      <c r="DX33" s="675"/>
      <c r="DY33" s="675"/>
      <c r="DZ33" s="675"/>
      <c r="EA33" s="675"/>
      <c r="EB33" s="675"/>
      <c r="EC33" s="676"/>
    </row>
    <row r="34" spans="2:133" ht="11.25" customHeight="1" x14ac:dyDescent="0.15">
      <c r="B34" s="638" t="s">
        <v>319</v>
      </c>
      <c r="C34" s="639"/>
      <c r="D34" s="639"/>
      <c r="E34" s="639"/>
      <c r="F34" s="639"/>
      <c r="G34" s="639"/>
      <c r="H34" s="639"/>
      <c r="I34" s="639"/>
      <c r="J34" s="639"/>
      <c r="K34" s="639"/>
      <c r="L34" s="639"/>
      <c r="M34" s="639"/>
      <c r="N34" s="639"/>
      <c r="O34" s="639"/>
      <c r="P34" s="639"/>
      <c r="Q34" s="640"/>
      <c r="R34" s="641">
        <v>1007747</v>
      </c>
      <c r="S34" s="642"/>
      <c r="T34" s="642"/>
      <c r="U34" s="642"/>
      <c r="V34" s="642"/>
      <c r="W34" s="642"/>
      <c r="X34" s="642"/>
      <c r="Y34" s="643"/>
      <c r="Z34" s="644">
        <v>2.4</v>
      </c>
      <c r="AA34" s="644"/>
      <c r="AB34" s="644"/>
      <c r="AC34" s="644"/>
      <c r="AD34" s="645">
        <v>9002</v>
      </c>
      <c r="AE34" s="645"/>
      <c r="AF34" s="645"/>
      <c r="AG34" s="645"/>
      <c r="AH34" s="645"/>
      <c r="AI34" s="645"/>
      <c r="AJ34" s="645"/>
      <c r="AK34" s="645"/>
      <c r="AL34" s="646">
        <v>0</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5087236</v>
      </c>
      <c r="CS34" s="642"/>
      <c r="CT34" s="642"/>
      <c r="CU34" s="642"/>
      <c r="CV34" s="642"/>
      <c r="CW34" s="642"/>
      <c r="CX34" s="642"/>
      <c r="CY34" s="643"/>
      <c r="CZ34" s="646">
        <v>12.4</v>
      </c>
      <c r="DA34" s="675"/>
      <c r="DB34" s="675"/>
      <c r="DC34" s="679"/>
      <c r="DD34" s="650">
        <v>4434373</v>
      </c>
      <c r="DE34" s="642"/>
      <c r="DF34" s="642"/>
      <c r="DG34" s="642"/>
      <c r="DH34" s="642"/>
      <c r="DI34" s="642"/>
      <c r="DJ34" s="642"/>
      <c r="DK34" s="643"/>
      <c r="DL34" s="650">
        <v>4138417</v>
      </c>
      <c r="DM34" s="642"/>
      <c r="DN34" s="642"/>
      <c r="DO34" s="642"/>
      <c r="DP34" s="642"/>
      <c r="DQ34" s="642"/>
      <c r="DR34" s="642"/>
      <c r="DS34" s="642"/>
      <c r="DT34" s="642"/>
      <c r="DU34" s="642"/>
      <c r="DV34" s="643"/>
      <c r="DW34" s="646">
        <v>17.2</v>
      </c>
      <c r="DX34" s="675"/>
      <c r="DY34" s="675"/>
      <c r="DZ34" s="675"/>
      <c r="EA34" s="675"/>
      <c r="EB34" s="675"/>
      <c r="EC34" s="676"/>
    </row>
    <row r="35" spans="2:133" ht="11.25" customHeight="1" x14ac:dyDescent="0.15">
      <c r="B35" s="638" t="s">
        <v>323</v>
      </c>
      <c r="C35" s="639"/>
      <c r="D35" s="639"/>
      <c r="E35" s="639"/>
      <c r="F35" s="639"/>
      <c r="G35" s="639"/>
      <c r="H35" s="639"/>
      <c r="I35" s="639"/>
      <c r="J35" s="639"/>
      <c r="K35" s="639"/>
      <c r="L35" s="639"/>
      <c r="M35" s="639"/>
      <c r="N35" s="639"/>
      <c r="O35" s="639"/>
      <c r="P35" s="639"/>
      <c r="Q35" s="640"/>
      <c r="R35" s="641">
        <v>3991264</v>
      </c>
      <c r="S35" s="642"/>
      <c r="T35" s="642"/>
      <c r="U35" s="642"/>
      <c r="V35" s="642"/>
      <c r="W35" s="642"/>
      <c r="X35" s="642"/>
      <c r="Y35" s="643"/>
      <c r="Z35" s="644">
        <v>9.4</v>
      </c>
      <c r="AA35" s="644"/>
      <c r="AB35" s="644"/>
      <c r="AC35" s="644"/>
      <c r="AD35" s="645" t="s">
        <v>232</v>
      </c>
      <c r="AE35" s="645"/>
      <c r="AF35" s="645"/>
      <c r="AG35" s="645"/>
      <c r="AH35" s="645"/>
      <c r="AI35" s="645"/>
      <c r="AJ35" s="645"/>
      <c r="AK35" s="645"/>
      <c r="AL35" s="646" t="s">
        <v>232</v>
      </c>
      <c r="AM35" s="647"/>
      <c r="AN35" s="647"/>
      <c r="AO35" s="648"/>
      <c r="AP35" s="234"/>
      <c r="AQ35" s="714" t="s">
        <v>324</v>
      </c>
      <c r="AR35" s="715"/>
      <c r="AS35" s="715"/>
      <c r="AT35" s="715"/>
      <c r="AU35" s="715"/>
      <c r="AV35" s="715"/>
      <c r="AW35" s="715"/>
      <c r="AX35" s="715"/>
      <c r="AY35" s="716"/>
      <c r="AZ35" s="630">
        <v>5463309</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491031</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657114</v>
      </c>
      <c r="CS35" s="677"/>
      <c r="CT35" s="677"/>
      <c r="CU35" s="677"/>
      <c r="CV35" s="677"/>
      <c r="CW35" s="677"/>
      <c r="CX35" s="677"/>
      <c r="CY35" s="678"/>
      <c r="CZ35" s="646">
        <v>1.6</v>
      </c>
      <c r="DA35" s="675"/>
      <c r="DB35" s="675"/>
      <c r="DC35" s="679"/>
      <c r="DD35" s="650">
        <v>554023</v>
      </c>
      <c r="DE35" s="677"/>
      <c r="DF35" s="677"/>
      <c r="DG35" s="677"/>
      <c r="DH35" s="677"/>
      <c r="DI35" s="677"/>
      <c r="DJ35" s="677"/>
      <c r="DK35" s="678"/>
      <c r="DL35" s="650">
        <v>553995</v>
      </c>
      <c r="DM35" s="677"/>
      <c r="DN35" s="677"/>
      <c r="DO35" s="677"/>
      <c r="DP35" s="677"/>
      <c r="DQ35" s="677"/>
      <c r="DR35" s="677"/>
      <c r="DS35" s="677"/>
      <c r="DT35" s="677"/>
      <c r="DU35" s="677"/>
      <c r="DV35" s="678"/>
      <c r="DW35" s="646">
        <v>2.2999999999999998</v>
      </c>
      <c r="DX35" s="675"/>
      <c r="DY35" s="675"/>
      <c r="DZ35" s="675"/>
      <c r="EA35" s="675"/>
      <c r="EB35" s="675"/>
      <c r="EC35" s="676"/>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232</v>
      </c>
      <c r="S36" s="642"/>
      <c r="T36" s="642"/>
      <c r="U36" s="642"/>
      <c r="V36" s="642"/>
      <c r="W36" s="642"/>
      <c r="X36" s="642"/>
      <c r="Y36" s="643"/>
      <c r="Z36" s="644" t="s">
        <v>232</v>
      </c>
      <c r="AA36" s="644"/>
      <c r="AB36" s="644"/>
      <c r="AC36" s="644"/>
      <c r="AD36" s="645" t="s">
        <v>232</v>
      </c>
      <c r="AE36" s="645"/>
      <c r="AF36" s="645"/>
      <c r="AG36" s="645"/>
      <c r="AH36" s="645"/>
      <c r="AI36" s="645"/>
      <c r="AJ36" s="645"/>
      <c r="AK36" s="645"/>
      <c r="AL36" s="646" t="s">
        <v>232</v>
      </c>
      <c r="AM36" s="647"/>
      <c r="AN36" s="647"/>
      <c r="AO36" s="648"/>
      <c r="AQ36" s="718" t="s">
        <v>328</v>
      </c>
      <c r="AR36" s="719"/>
      <c r="AS36" s="719"/>
      <c r="AT36" s="719"/>
      <c r="AU36" s="719"/>
      <c r="AV36" s="719"/>
      <c r="AW36" s="719"/>
      <c r="AX36" s="719"/>
      <c r="AY36" s="720"/>
      <c r="AZ36" s="641">
        <v>1002344</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263833</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3343144</v>
      </c>
      <c r="CS36" s="642"/>
      <c r="CT36" s="642"/>
      <c r="CU36" s="642"/>
      <c r="CV36" s="642"/>
      <c r="CW36" s="642"/>
      <c r="CX36" s="642"/>
      <c r="CY36" s="643"/>
      <c r="CZ36" s="646">
        <v>8.1</v>
      </c>
      <c r="DA36" s="675"/>
      <c r="DB36" s="675"/>
      <c r="DC36" s="679"/>
      <c r="DD36" s="650">
        <v>2935252</v>
      </c>
      <c r="DE36" s="642"/>
      <c r="DF36" s="642"/>
      <c r="DG36" s="642"/>
      <c r="DH36" s="642"/>
      <c r="DI36" s="642"/>
      <c r="DJ36" s="642"/>
      <c r="DK36" s="643"/>
      <c r="DL36" s="650">
        <v>2009039</v>
      </c>
      <c r="DM36" s="642"/>
      <c r="DN36" s="642"/>
      <c r="DO36" s="642"/>
      <c r="DP36" s="642"/>
      <c r="DQ36" s="642"/>
      <c r="DR36" s="642"/>
      <c r="DS36" s="642"/>
      <c r="DT36" s="642"/>
      <c r="DU36" s="642"/>
      <c r="DV36" s="643"/>
      <c r="DW36" s="646">
        <v>8.4</v>
      </c>
      <c r="DX36" s="675"/>
      <c r="DY36" s="675"/>
      <c r="DZ36" s="675"/>
      <c r="EA36" s="675"/>
      <c r="EB36" s="675"/>
      <c r="EC36" s="676"/>
    </row>
    <row r="37" spans="2:133" ht="11.25" customHeight="1" x14ac:dyDescent="0.15">
      <c r="B37" s="638" t="s">
        <v>331</v>
      </c>
      <c r="C37" s="639"/>
      <c r="D37" s="639"/>
      <c r="E37" s="639"/>
      <c r="F37" s="639"/>
      <c r="G37" s="639"/>
      <c r="H37" s="639"/>
      <c r="I37" s="639"/>
      <c r="J37" s="639"/>
      <c r="K37" s="639"/>
      <c r="L37" s="639"/>
      <c r="M37" s="639"/>
      <c r="N37" s="639"/>
      <c r="O37" s="639"/>
      <c r="P37" s="639"/>
      <c r="Q37" s="640"/>
      <c r="R37" s="641">
        <v>1895164</v>
      </c>
      <c r="S37" s="642"/>
      <c r="T37" s="642"/>
      <c r="U37" s="642"/>
      <c r="V37" s="642"/>
      <c r="W37" s="642"/>
      <c r="X37" s="642"/>
      <c r="Y37" s="643"/>
      <c r="Z37" s="644">
        <v>4.5</v>
      </c>
      <c r="AA37" s="644"/>
      <c r="AB37" s="644"/>
      <c r="AC37" s="644"/>
      <c r="AD37" s="645" t="s">
        <v>232</v>
      </c>
      <c r="AE37" s="645"/>
      <c r="AF37" s="645"/>
      <c r="AG37" s="645"/>
      <c r="AH37" s="645"/>
      <c r="AI37" s="645"/>
      <c r="AJ37" s="645"/>
      <c r="AK37" s="645"/>
      <c r="AL37" s="646" t="s">
        <v>232</v>
      </c>
      <c r="AM37" s="647"/>
      <c r="AN37" s="647"/>
      <c r="AO37" s="648"/>
      <c r="AQ37" s="718" t="s">
        <v>332</v>
      </c>
      <c r="AR37" s="719"/>
      <c r="AS37" s="719"/>
      <c r="AT37" s="719"/>
      <c r="AU37" s="719"/>
      <c r="AV37" s="719"/>
      <c r="AW37" s="719"/>
      <c r="AX37" s="719"/>
      <c r="AY37" s="720"/>
      <c r="AZ37" s="641">
        <v>48428</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15213</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6468</v>
      </c>
      <c r="CS37" s="677"/>
      <c r="CT37" s="677"/>
      <c r="CU37" s="677"/>
      <c r="CV37" s="677"/>
      <c r="CW37" s="677"/>
      <c r="CX37" s="677"/>
      <c r="CY37" s="678"/>
      <c r="CZ37" s="646">
        <v>0</v>
      </c>
      <c r="DA37" s="675"/>
      <c r="DB37" s="675"/>
      <c r="DC37" s="679"/>
      <c r="DD37" s="650">
        <v>6468</v>
      </c>
      <c r="DE37" s="677"/>
      <c r="DF37" s="677"/>
      <c r="DG37" s="677"/>
      <c r="DH37" s="677"/>
      <c r="DI37" s="677"/>
      <c r="DJ37" s="677"/>
      <c r="DK37" s="678"/>
      <c r="DL37" s="650">
        <v>6262</v>
      </c>
      <c r="DM37" s="677"/>
      <c r="DN37" s="677"/>
      <c r="DO37" s="677"/>
      <c r="DP37" s="677"/>
      <c r="DQ37" s="677"/>
      <c r="DR37" s="677"/>
      <c r="DS37" s="677"/>
      <c r="DT37" s="677"/>
      <c r="DU37" s="677"/>
      <c r="DV37" s="678"/>
      <c r="DW37" s="646">
        <v>0</v>
      </c>
      <c r="DX37" s="675"/>
      <c r="DY37" s="675"/>
      <c r="DZ37" s="675"/>
      <c r="EA37" s="675"/>
      <c r="EB37" s="675"/>
      <c r="EC37" s="676"/>
    </row>
    <row r="38" spans="2:133" ht="11.25" customHeight="1" x14ac:dyDescent="0.15">
      <c r="B38" s="686" t="s">
        <v>335</v>
      </c>
      <c r="C38" s="687"/>
      <c r="D38" s="687"/>
      <c r="E38" s="687"/>
      <c r="F38" s="687"/>
      <c r="G38" s="687"/>
      <c r="H38" s="687"/>
      <c r="I38" s="687"/>
      <c r="J38" s="687"/>
      <c r="K38" s="687"/>
      <c r="L38" s="687"/>
      <c r="M38" s="687"/>
      <c r="N38" s="687"/>
      <c r="O38" s="687"/>
      <c r="P38" s="687"/>
      <c r="Q38" s="688"/>
      <c r="R38" s="721">
        <v>42585169</v>
      </c>
      <c r="S38" s="722"/>
      <c r="T38" s="722"/>
      <c r="U38" s="722"/>
      <c r="V38" s="722"/>
      <c r="W38" s="722"/>
      <c r="X38" s="722"/>
      <c r="Y38" s="723"/>
      <c r="Z38" s="724">
        <v>100</v>
      </c>
      <c r="AA38" s="724"/>
      <c r="AB38" s="724"/>
      <c r="AC38" s="724"/>
      <c r="AD38" s="725">
        <v>22117830</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15534</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22703</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4417794</v>
      </c>
      <c r="CS38" s="642"/>
      <c r="CT38" s="642"/>
      <c r="CU38" s="642"/>
      <c r="CV38" s="642"/>
      <c r="CW38" s="642"/>
      <c r="CX38" s="642"/>
      <c r="CY38" s="643"/>
      <c r="CZ38" s="646">
        <v>10.8</v>
      </c>
      <c r="DA38" s="675"/>
      <c r="DB38" s="675"/>
      <c r="DC38" s="679"/>
      <c r="DD38" s="650">
        <v>3588633</v>
      </c>
      <c r="DE38" s="642"/>
      <c r="DF38" s="642"/>
      <c r="DG38" s="642"/>
      <c r="DH38" s="642"/>
      <c r="DI38" s="642"/>
      <c r="DJ38" s="642"/>
      <c r="DK38" s="643"/>
      <c r="DL38" s="650">
        <v>3346563</v>
      </c>
      <c r="DM38" s="642"/>
      <c r="DN38" s="642"/>
      <c r="DO38" s="642"/>
      <c r="DP38" s="642"/>
      <c r="DQ38" s="642"/>
      <c r="DR38" s="642"/>
      <c r="DS38" s="642"/>
      <c r="DT38" s="642"/>
      <c r="DU38" s="642"/>
      <c r="DV38" s="643"/>
      <c r="DW38" s="646">
        <v>13.9</v>
      </c>
      <c r="DX38" s="675"/>
      <c r="DY38" s="675"/>
      <c r="DZ38" s="675"/>
      <c r="EA38" s="675"/>
      <c r="EB38" s="675"/>
      <c r="EC38" s="676"/>
    </row>
    <row r="39" spans="2:133" ht="11.25" customHeight="1" x14ac:dyDescent="0.15">
      <c r="AQ39" s="718" t="s">
        <v>339</v>
      </c>
      <c r="AR39" s="719"/>
      <c r="AS39" s="719"/>
      <c r="AT39" s="719"/>
      <c r="AU39" s="719"/>
      <c r="AV39" s="719"/>
      <c r="AW39" s="719"/>
      <c r="AX39" s="719"/>
      <c r="AY39" s="720"/>
      <c r="AZ39" s="641">
        <v>10208</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94</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1273880</v>
      </c>
      <c r="CS39" s="677"/>
      <c r="CT39" s="677"/>
      <c r="CU39" s="677"/>
      <c r="CV39" s="677"/>
      <c r="CW39" s="677"/>
      <c r="CX39" s="677"/>
      <c r="CY39" s="678"/>
      <c r="CZ39" s="646">
        <v>3.1</v>
      </c>
      <c r="DA39" s="675"/>
      <c r="DB39" s="675"/>
      <c r="DC39" s="679"/>
      <c r="DD39" s="650">
        <v>1213911</v>
      </c>
      <c r="DE39" s="677"/>
      <c r="DF39" s="677"/>
      <c r="DG39" s="677"/>
      <c r="DH39" s="677"/>
      <c r="DI39" s="677"/>
      <c r="DJ39" s="677"/>
      <c r="DK39" s="678"/>
      <c r="DL39" s="650" t="s">
        <v>128</v>
      </c>
      <c r="DM39" s="677"/>
      <c r="DN39" s="677"/>
      <c r="DO39" s="677"/>
      <c r="DP39" s="677"/>
      <c r="DQ39" s="677"/>
      <c r="DR39" s="677"/>
      <c r="DS39" s="677"/>
      <c r="DT39" s="677"/>
      <c r="DU39" s="677"/>
      <c r="DV39" s="678"/>
      <c r="DW39" s="646" t="s">
        <v>232</v>
      </c>
      <c r="DX39" s="675"/>
      <c r="DY39" s="675"/>
      <c r="DZ39" s="675"/>
      <c r="EA39" s="675"/>
      <c r="EB39" s="675"/>
      <c r="EC39" s="676"/>
    </row>
    <row r="40" spans="2:133" ht="11.25" customHeight="1" x14ac:dyDescent="0.15">
      <c r="AQ40" s="718" t="s">
        <v>343</v>
      </c>
      <c r="AR40" s="719"/>
      <c r="AS40" s="719"/>
      <c r="AT40" s="719"/>
      <c r="AU40" s="719"/>
      <c r="AV40" s="719"/>
      <c r="AW40" s="719"/>
      <c r="AX40" s="719"/>
      <c r="AY40" s="720"/>
      <c r="AZ40" s="641">
        <v>1057417</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128</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486792</v>
      </c>
      <c r="CS40" s="642"/>
      <c r="CT40" s="642"/>
      <c r="CU40" s="642"/>
      <c r="CV40" s="642"/>
      <c r="CW40" s="642"/>
      <c r="CX40" s="642"/>
      <c r="CY40" s="643"/>
      <c r="CZ40" s="646">
        <v>1.2</v>
      </c>
      <c r="DA40" s="675"/>
      <c r="DB40" s="675"/>
      <c r="DC40" s="679"/>
      <c r="DD40" s="650">
        <v>63040</v>
      </c>
      <c r="DE40" s="642"/>
      <c r="DF40" s="642"/>
      <c r="DG40" s="642"/>
      <c r="DH40" s="642"/>
      <c r="DI40" s="642"/>
      <c r="DJ40" s="642"/>
      <c r="DK40" s="643"/>
      <c r="DL40" s="650">
        <v>63040</v>
      </c>
      <c r="DM40" s="642"/>
      <c r="DN40" s="642"/>
      <c r="DO40" s="642"/>
      <c r="DP40" s="642"/>
      <c r="DQ40" s="642"/>
      <c r="DR40" s="642"/>
      <c r="DS40" s="642"/>
      <c r="DT40" s="642"/>
      <c r="DU40" s="642"/>
      <c r="DV40" s="643"/>
      <c r="DW40" s="646">
        <v>0.3</v>
      </c>
      <c r="DX40" s="675"/>
      <c r="DY40" s="675"/>
      <c r="DZ40" s="675"/>
      <c r="EA40" s="675"/>
      <c r="EB40" s="675"/>
      <c r="EC40" s="676"/>
    </row>
    <row r="41" spans="2:133" ht="11.25" customHeight="1" x14ac:dyDescent="0.15">
      <c r="AQ41" s="728" t="s">
        <v>346</v>
      </c>
      <c r="AR41" s="729"/>
      <c r="AS41" s="729"/>
      <c r="AT41" s="729"/>
      <c r="AU41" s="729"/>
      <c r="AV41" s="729"/>
      <c r="AW41" s="729"/>
      <c r="AX41" s="729"/>
      <c r="AY41" s="730"/>
      <c r="AZ41" s="721">
        <v>3329378</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388</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232</v>
      </c>
      <c r="CS41" s="677"/>
      <c r="CT41" s="677"/>
      <c r="CU41" s="677"/>
      <c r="CV41" s="677"/>
      <c r="CW41" s="677"/>
      <c r="CX41" s="677"/>
      <c r="CY41" s="678"/>
      <c r="CZ41" s="646" t="s">
        <v>128</v>
      </c>
      <c r="DA41" s="675"/>
      <c r="DB41" s="675"/>
      <c r="DC41" s="679"/>
      <c r="DD41" s="650" t="s">
        <v>232</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4520871</v>
      </c>
      <c r="CS42" s="642"/>
      <c r="CT42" s="642"/>
      <c r="CU42" s="642"/>
      <c r="CV42" s="642"/>
      <c r="CW42" s="642"/>
      <c r="CX42" s="642"/>
      <c r="CY42" s="643"/>
      <c r="CZ42" s="646">
        <v>11</v>
      </c>
      <c r="DA42" s="647"/>
      <c r="DB42" s="647"/>
      <c r="DC42" s="742"/>
      <c r="DD42" s="650">
        <v>990573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94660</v>
      </c>
      <c r="CS43" s="677"/>
      <c r="CT43" s="677"/>
      <c r="CU43" s="677"/>
      <c r="CV43" s="677"/>
      <c r="CW43" s="677"/>
      <c r="CX43" s="677"/>
      <c r="CY43" s="678"/>
      <c r="CZ43" s="646">
        <v>0.2</v>
      </c>
      <c r="DA43" s="675"/>
      <c r="DB43" s="675"/>
      <c r="DC43" s="679"/>
      <c r="DD43" s="650">
        <v>93818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304</v>
      </c>
      <c r="CE44" s="754"/>
      <c r="CF44" s="638" t="s">
        <v>354</v>
      </c>
      <c r="CG44" s="639"/>
      <c r="CH44" s="639"/>
      <c r="CI44" s="639"/>
      <c r="CJ44" s="639"/>
      <c r="CK44" s="639"/>
      <c r="CL44" s="639"/>
      <c r="CM44" s="639"/>
      <c r="CN44" s="639"/>
      <c r="CO44" s="639"/>
      <c r="CP44" s="639"/>
      <c r="CQ44" s="640"/>
      <c r="CR44" s="641">
        <v>4491625</v>
      </c>
      <c r="CS44" s="642"/>
      <c r="CT44" s="642"/>
      <c r="CU44" s="642"/>
      <c r="CV44" s="642"/>
      <c r="CW44" s="642"/>
      <c r="CX44" s="642"/>
      <c r="CY44" s="643"/>
      <c r="CZ44" s="646">
        <v>10.9</v>
      </c>
      <c r="DA44" s="647"/>
      <c r="DB44" s="647"/>
      <c r="DC44" s="742"/>
      <c r="DD44" s="650">
        <v>962727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2163152</v>
      </c>
      <c r="CS45" s="677"/>
      <c r="CT45" s="677"/>
      <c r="CU45" s="677"/>
      <c r="CV45" s="677"/>
      <c r="CW45" s="677"/>
      <c r="CX45" s="677"/>
      <c r="CY45" s="678"/>
      <c r="CZ45" s="646">
        <v>5.3</v>
      </c>
      <c r="DA45" s="675"/>
      <c r="DB45" s="675"/>
      <c r="DC45" s="679"/>
      <c r="DD45" s="650">
        <v>191496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2107987</v>
      </c>
      <c r="CS46" s="642"/>
      <c r="CT46" s="642"/>
      <c r="CU46" s="642"/>
      <c r="CV46" s="642"/>
      <c r="CW46" s="642"/>
      <c r="CX46" s="642"/>
      <c r="CY46" s="643"/>
      <c r="CZ46" s="646">
        <v>5.0999999999999996</v>
      </c>
      <c r="DA46" s="647"/>
      <c r="DB46" s="647"/>
      <c r="DC46" s="742"/>
      <c r="DD46" s="650">
        <v>714801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v>29246</v>
      </c>
      <c r="CS47" s="677"/>
      <c r="CT47" s="677"/>
      <c r="CU47" s="677"/>
      <c r="CV47" s="677"/>
      <c r="CW47" s="677"/>
      <c r="CX47" s="677"/>
      <c r="CY47" s="678"/>
      <c r="CZ47" s="646">
        <v>0.1</v>
      </c>
      <c r="DA47" s="675"/>
      <c r="DB47" s="675"/>
      <c r="DC47" s="679"/>
      <c r="DD47" s="650">
        <v>27846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128</v>
      </c>
      <c r="CS48" s="642"/>
      <c r="CT48" s="642"/>
      <c r="CU48" s="642"/>
      <c r="CV48" s="642"/>
      <c r="CW48" s="642"/>
      <c r="CX48" s="642"/>
      <c r="CY48" s="643"/>
      <c r="CZ48" s="646" t="s">
        <v>128</v>
      </c>
      <c r="DA48" s="647"/>
      <c r="DB48" s="647"/>
      <c r="DC48" s="742"/>
      <c r="DD48" s="650" t="s">
        <v>232</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41064199</v>
      </c>
      <c r="CS49" s="711"/>
      <c r="CT49" s="711"/>
      <c r="CU49" s="711"/>
      <c r="CV49" s="711"/>
      <c r="CW49" s="711"/>
      <c r="CX49" s="711"/>
      <c r="CY49" s="743"/>
      <c r="CZ49" s="726">
        <v>100</v>
      </c>
      <c r="DA49" s="744"/>
      <c r="DB49" s="744"/>
      <c r="DC49" s="745"/>
      <c r="DD49" s="746">
        <v>26969040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Kf8YTplTuSIH7HfsjLsyIDWzhwb6bHNWg3K8jht4cCBar9eoijJjH1lWJKznQUWp95aK4b9zHcdQRokiYkx+UQ==" saltValue="TaOp22FpTiG09SlhJ8no4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42734</v>
      </c>
      <c r="R7" s="777"/>
      <c r="S7" s="777"/>
      <c r="T7" s="777"/>
      <c r="U7" s="777"/>
      <c r="V7" s="777">
        <v>41213</v>
      </c>
      <c r="W7" s="777"/>
      <c r="X7" s="777"/>
      <c r="Y7" s="777"/>
      <c r="Z7" s="777"/>
      <c r="AA7" s="777">
        <v>1521</v>
      </c>
      <c r="AB7" s="777"/>
      <c r="AC7" s="777"/>
      <c r="AD7" s="777"/>
      <c r="AE7" s="778"/>
      <c r="AF7" s="779">
        <v>1047</v>
      </c>
      <c r="AG7" s="780"/>
      <c r="AH7" s="780"/>
      <c r="AI7" s="780"/>
      <c r="AJ7" s="781"/>
      <c r="AK7" s="816">
        <v>1171</v>
      </c>
      <c r="AL7" s="817"/>
      <c r="AM7" s="817"/>
      <c r="AN7" s="817"/>
      <c r="AO7" s="817"/>
      <c r="AP7" s="817">
        <v>39659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582</v>
      </c>
      <c r="BT7" s="821"/>
      <c r="BU7" s="821"/>
      <c r="BV7" s="821"/>
      <c r="BW7" s="821"/>
      <c r="BX7" s="821"/>
      <c r="BY7" s="821"/>
      <c r="BZ7" s="821"/>
      <c r="CA7" s="821"/>
      <c r="CB7" s="821"/>
      <c r="CC7" s="821"/>
      <c r="CD7" s="821"/>
      <c r="CE7" s="821"/>
      <c r="CF7" s="821"/>
      <c r="CG7" s="822"/>
      <c r="CH7" s="813">
        <v>-3</v>
      </c>
      <c r="CI7" s="814"/>
      <c r="CJ7" s="814"/>
      <c r="CK7" s="814"/>
      <c r="CL7" s="815"/>
      <c r="CM7" s="813">
        <v>96</v>
      </c>
      <c r="CN7" s="814"/>
      <c r="CO7" s="814"/>
      <c r="CP7" s="814"/>
      <c r="CQ7" s="815"/>
      <c r="CR7" s="813">
        <v>35</v>
      </c>
      <c r="CS7" s="814"/>
      <c r="CT7" s="814"/>
      <c r="CU7" s="814"/>
      <c r="CV7" s="815"/>
      <c r="CW7" s="813">
        <v>4</v>
      </c>
      <c r="CX7" s="814"/>
      <c r="CY7" s="814"/>
      <c r="CZ7" s="814"/>
      <c r="DA7" s="815"/>
      <c r="DB7" s="813" t="s">
        <v>516</v>
      </c>
      <c r="DC7" s="814"/>
      <c r="DD7" s="814"/>
      <c r="DE7" s="814"/>
      <c r="DF7" s="815"/>
      <c r="DG7" s="813" t="s">
        <v>516</v>
      </c>
      <c r="DH7" s="814"/>
      <c r="DI7" s="814"/>
      <c r="DJ7" s="814"/>
      <c r="DK7" s="815"/>
      <c r="DL7" s="813" t="s">
        <v>516</v>
      </c>
      <c r="DM7" s="814"/>
      <c r="DN7" s="814"/>
      <c r="DO7" s="814"/>
      <c r="DP7" s="815"/>
      <c r="DQ7" s="813" t="s">
        <v>516</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583</v>
      </c>
      <c r="BT8" s="811"/>
      <c r="BU8" s="811"/>
      <c r="BV8" s="811"/>
      <c r="BW8" s="811"/>
      <c r="BX8" s="811"/>
      <c r="BY8" s="811"/>
      <c r="BZ8" s="811"/>
      <c r="CA8" s="811"/>
      <c r="CB8" s="811"/>
      <c r="CC8" s="811"/>
      <c r="CD8" s="811"/>
      <c r="CE8" s="811"/>
      <c r="CF8" s="811"/>
      <c r="CG8" s="812"/>
      <c r="CH8" s="823">
        <v>4</v>
      </c>
      <c r="CI8" s="824"/>
      <c r="CJ8" s="824"/>
      <c r="CK8" s="824"/>
      <c r="CL8" s="825"/>
      <c r="CM8" s="823">
        <v>150</v>
      </c>
      <c r="CN8" s="824"/>
      <c r="CO8" s="824"/>
      <c r="CP8" s="824"/>
      <c r="CQ8" s="825"/>
      <c r="CR8" s="823">
        <v>5</v>
      </c>
      <c r="CS8" s="824"/>
      <c r="CT8" s="824"/>
      <c r="CU8" s="824"/>
      <c r="CV8" s="825"/>
      <c r="CW8" s="823" t="s">
        <v>516</v>
      </c>
      <c r="CX8" s="824"/>
      <c r="CY8" s="824"/>
      <c r="CZ8" s="824"/>
      <c r="DA8" s="825"/>
      <c r="DB8" s="823" t="s">
        <v>516</v>
      </c>
      <c r="DC8" s="824"/>
      <c r="DD8" s="824"/>
      <c r="DE8" s="824"/>
      <c r="DF8" s="825"/>
      <c r="DG8" s="823" t="s">
        <v>516</v>
      </c>
      <c r="DH8" s="824"/>
      <c r="DI8" s="824"/>
      <c r="DJ8" s="824"/>
      <c r="DK8" s="825"/>
      <c r="DL8" s="823" t="s">
        <v>516</v>
      </c>
      <c r="DM8" s="824"/>
      <c r="DN8" s="824"/>
      <c r="DO8" s="824"/>
      <c r="DP8" s="825"/>
      <c r="DQ8" s="823" t="s">
        <v>516</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584</v>
      </c>
      <c r="BT9" s="811"/>
      <c r="BU9" s="811"/>
      <c r="BV9" s="811"/>
      <c r="BW9" s="811"/>
      <c r="BX9" s="811"/>
      <c r="BY9" s="811"/>
      <c r="BZ9" s="811"/>
      <c r="CA9" s="811"/>
      <c r="CB9" s="811"/>
      <c r="CC9" s="811"/>
      <c r="CD9" s="811"/>
      <c r="CE9" s="811"/>
      <c r="CF9" s="811"/>
      <c r="CG9" s="812"/>
      <c r="CH9" s="823">
        <v>-3</v>
      </c>
      <c r="CI9" s="824"/>
      <c r="CJ9" s="824"/>
      <c r="CK9" s="824"/>
      <c r="CL9" s="825"/>
      <c r="CM9" s="823">
        <v>64</v>
      </c>
      <c r="CN9" s="824"/>
      <c r="CO9" s="824"/>
      <c r="CP9" s="824"/>
      <c r="CQ9" s="825"/>
      <c r="CR9" s="823">
        <v>30</v>
      </c>
      <c r="CS9" s="824"/>
      <c r="CT9" s="824"/>
      <c r="CU9" s="824"/>
      <c r="CV9" s="825"/>
      <c r="CW9" s="823">
        <v>254</v>
      </c>
      <c r="CX9" s="824"/>
      <c r="CY9" s="824"/>
      <c r="CZ9" s="824"/>
      <c r="DA9" s="825"/>
      <c r="DB9" s="823" t="s">
        <v>516</v>
      </c>
      <c r="DC9" s="824"/>
      <c r="DD9" s="824"/>
      <c r="DE9" s="824"/>
      <c r="DF9" s="825"/>
      <c r="DG9" s="823" t="s">
        <v>516</v>
      </c>
      <c r="DH9" s="824"/>
      <c r="DI9" s="824"/>
      <c r="DJ9" s="824"/>
      <c r="DK9" s="825"/>
      <c r="DL9" s="823" t="s">
        <v>516</v>
      </c>
      <c r="DM9" s="824"/>
      <c r="DN9" s="824"/>
      <c r="DO9" s="824"/>
      <c r="DP9" s="825"/>
      <c r="DQ9" s="823" t="s">
        <v>516</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585</v>
      </c>
      <c r="BT10" s="811"/>
      <c r="BU10" s="811"/>
      <c r="BV10" s="811"/>
      <c r="BW10" s="811"/>
      <c r="BX10" s="811"/>
      <c r="BY10" s="811"/>
      <c r="BZ10" s="811"/>
      <c r="CA10" s="811"/>
      <c r="CB10" s="811"/>
      <c r="CC10" s="811"/>
      <c r="CD10" s="811"/>
      <c r="CE10" s="811"/>
      <c r="CF10" s="811"/>
      <c r="CG10" s="812"/>
      <c r="CH10" s="823">
        <v>-13</v>
      </c>
      <c r="CI10" s="824"/>
      <c r="CJ10" s="824"/>
      <c r="CK10" s="824"/>
      <c r="CL10" s="825"/>
      <c r="CM10" s="823">
        <v>712</v>
      </c>
      <c r="CN10" s="824"/>
      <c r="CO10" s="824"/>
      <c r="CP10" s="824"/>
      <c r="CQ10" s="825"/>
      <c r="CR10" s="823">
        <v>8</v>
      </c>
      <c r="CS10" s="824"/>
      <c r="CT10" s="824"/>
      <c r="CU10" s="824"/>
      <c r="CV10" s="825"/>
      <c r="CW10" s="823">
        <v>49</v>
      </c>
      <c r="CX10" s="824"/>
      <c r="CY10" s="824"/>
      <c r="CZ10" s="824"/>
      <c r="DA10" s="825"/>
      <c r="DB10" s="823" t="s">
        <v>516</v>
      </c>
      <c r="DC10" s="824"/>
      <c r="DD10" s="824"/>
      <c r="DE10" s="824"/>
      <c r="DF10" s="825"/>
      <c r="DG10" s="823" t="s">
        <v>516</v>
      </c>
      <c r="DH10" s="824"/>
      <c r="DI10" s="824"/>
      <c r="DJ10" s="824"/>
      <c r="DK10" s="825"/>
      <c r="DL10" s="823" t="s">
        <v>516</v>
      </c>
      <c r="DM10" s="824"/>
      <c r="DN10" s="824"/>
      <c r="DO10" s="824"/>
      <c r="DP10" s="825"/>
      <c r="DQ10" s="823" t="s">
        <v>516</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586</v>
      </c>
      <c r="BT11" s="811"/>
      <c r="BU11" s="811"/>
      <c r="BV11" s="811"/>
      <c r="BW11" s="811"/>
      <c r="BX11" s="811"/>
      <c r="BY11" s="811"/>
      <c r="BZ11" s="811"/>
      <c r="CA11" s="811"/>
      <c r="CB11" s="811"/>
      <c r="CC11" s="811"/>
      <c r="CD11" s="811"/>
      <c r="CE11" s="811"/>
      <c r="CF11" s="811"/>
      <c r="CG11" s="812"/>
      <c r="CH11" s="823">
        <v>-109</v>
      </c>
      <c r="CI11" s="824"/>
      <c r="CJ11" s="824"/>
      <c r="CK11" s="824"/>
      <c r="CL11" s="825"/>
      <c r="CM11" s="823">
        <v>-104</v>
      </c>
      <c r="CN11" s="824"/>
      <c r="CO11" s="824"/>
      <c r="CP11" s="824"/>
      <c r="CQ11" s="825"/>
      <c r="CR11" s="823">
        <v>2</v>
      </c>
      <c r="CS11" s="824"/>
      <c r="CT11" s="824"/>
      <c r="CU11" s="824"/>
      <c r="CV11" s="825"/>
      <c r="CW11" s="823">
        <v>7</v>
      </c>
      <c r="CX11" s="824"/>
      <c r="CY11" s="824"/>
      <c r="CZ11" s="824"/>
      <c r="DA11" s="825"/>
      <c r="DB11" s="823" t="s">
        <v>516</v>
      </c>
      <c r="DC11" s="824"/>
      <c r="DD11" s="824"/>
      <c r="DE11" s="824"/>
      <c r="DF11" s="825"/>
      <c r="DG11" s="823" t="s">
        <v>516</v>
      </c>
      <c r="DH11" s="824"/>
      <c r="DI11" s="824"/>
      <c r="DJ11" s="824"/>
      <c r="DK11" s="825"/>
      <c r="DL11" s="823" t="s">
        <v>516</v>
      </c>
      <c r="DM11" s="824"/>
      <c r="DN11" s="824"/>
      <c r="DO11" s="824"/>
      <c r="DP11" s="825"/>
      <c r="DQ11" s="823" t="s">
        <v>516</v>
      </c>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t="s">
        <v>600</v>
      </c>
      <c r="BS12" s="810" t="s">
        <v>587</v>
      </c>
      <c r="BT12" s="811"/>
      <c r="BU12" s="811"/>
      <c r="BV12" s="811"/>
      <c r="BW12" s="811"/>
      <c r="BX12" s="811"/>
      <c r="BY12" s="811"/>
      <c r="BZ12" s="811"/>
      <c r="CA12" s="811"/>
      <c r="CB12" s="811"/>
      <c r="CC12" s="811"/>
      <c r="CD12" s="811"/>
      <c r="CE12" s="811"/>
      <c r="CF12" s="811"/>
      <c r="CG12" s="812"/>
      <c r="CH12" s="823">
        <v>0</v>
      </c>
      <c r="CI12" s="824"/>
      <c r="CJ12" s="824"/>
      <c r="CK12" s="824"/>
      <c r="CL12" s="825"/>
      <c r="CM12" s="823">
        <v>520</v>
      </c>
      <c r="CN12" s="824"/>
      <c r="CO12" s="824"/>
      <c r="CP12" s="824"/>
      <c r="CQ12" s="825"/>
      <c r="CR12" s="823">
        <v>10</v>
      </c>
      <c r="CS12" s="824"/>
      <c r="CT12" s="824"/>
      <c r="CU12" s="824"/>
      <c r="CV12" s="825"/>
      <c r="CW12" s="823" t="s">
        <v>516</v>
      </c>
      <c r="CX12" s="824"/>
      <c r="CY12" s="824"/>
      <c r="CZ12" s="824"/>
      <c r="DA12" s="825"/>
      <c r="DB12" s="823" t="s">
        <v>516</v>
      </c>
      <c r="DC12" s="824"/>
      <c r="DD12" s="824"/>
      <c r="DE12" s="824"/>
      <c r="DF12" s="825"/>
      <c r="DG12" s="823" t="s">
        <v>601</v>
      </c>
      <c r="DH12" s="824"/>
      <c r="DI12" s="824"/>
      <c r="DJ12" s="824"/>
      <c r="DK12" s="825"/>
      <c r="DL12" s="823" t="s">
        <v>516</v>
      </c>
      <c r="DM12" s="824"/>
      <c r="DN12" s="824"/>
      <c r="DO12" s="824"/>
      <c r="DP12" s="825"/>
      <c r="DQ12" s="823" t="s">
        <v>516</v>
      </c>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588</v>
      </c>
      <c r="BT13" s="811"/>
      <c r="BU13" s="811"/>
      <c r="BV13" s="811"/>
      <c r="BW13" s="811"/>
      <c r="BX13" s="811"/>
      <c r="BY13" s="811"/>
      <c r="BZ13" s="811"/>
      <c r="CA13" s="811"/>
      <c r="CB13" s="811"/>
      <c r="CC13" s="811"/>
      <c r="CD13" s="811"/>
      <c r="CE13" s="811"/>
      <c r="CF13" s="811"/>
      <c r="CG13" s="812"/>
      <c r="CH13" s="823">
        <v>36</v>
      </c>
      <c r="CI13" s="824"/>
      <c r="CJ13" s="824"/>
      <c r="CK13" s="824"/>
      <c r="CL13" s="825"/>
      <c r="CM13" s="823">
        <v>2503</v>
      </c>
      <c r="CN13" s="824"/>
      <c r="CO13" s="824"/>
      <c r="CP13" s="824"/>
      <c r="CQ13" s="825"/>
      <c r="CR13" s="823">
        <v>1210</v>
      </c>
      <c r="CS13" s="824"/>
      <c r="CT13" s="824"/>
      <c r="CU13" s="824"/>
      <c r="CV13" s="825"/>
      <c r="CW13" s="823">
        <v>1</v>
      </c>
      <c r="CX13" s="824"/>
      <c r="CY13" s="824"/>
      <c r="CZ13" s="824"/>
      <c r="DA13" s="825"/>
      <c r="DB13" s="823" t="s">
        <v>516</v>
      </c>
      <c r="DC13" s="824"/>
      <c r="DD13" s="824"/>
      <c r="DE13" s="824"/>
      <c r="DF13" s="825"/>
      <c r="DG13" s="823" t="s">
        <v>516</v>
      </c>
      <c r="DH13" s="824"/>
      <c r="DI13" s="824"/>
      <c r="DJ13" s="824"/>
      <c r="DK13" s="825"/>
      <c r="DL13" s="823" t="s">
        <v>516</v>
      </c>
      <c r="DM13" s="824"/>
      <c r="DN13" s="824"/>
      <c r="DO13" s="824"/>
      <c r="DP13" s="825"/>
      <c r="DQ13" s="823" t="s">
        <v>516</v>
      </c>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589</v>
      </c>
      <c r="BT14" s="811"/>
      <c r="BU14" s="811"/>
      <c r="BV14" s="811"/>
      <c r="BW14" s="811"/>
      <c r="BX14" s="811"/>
      <c r="BY14" s="811"/>
      <c r="BZ14" s="811"/>
      <c r="CA14" s="811"/>
      <c r="CB14" s="811"/>
      <c r="CC14" s="811"/>
      <c r="CD14" s="811"/>
      <c r="CE14" s="811"/>
      <c r="CF14" s="811"/>
      <c r="CG14" s="812"/>
      <c r="CH14" s="823">
        <v>-30</v>
      </c>
      <c r="CI14" s="824"/>
      <c r="CJ14" s="824"/>
      <c r="CK14" s="824"/>
      <c r="CL14" s="825"/>
      <c r="CM14" s="823">
        <v>11919</v>
      </c>
      <c r="CN14" s="824"/>
      <c r="CO14" s="824"/>
      <c r="CP14" s="824"/>
      <c r="CQ14" s="825"/>
      <c r="CR14" s="823">
        <v>0</v>
      </c>
      <c r="CS14" s="824"/>
      <c r="CT14" s="824"/>
      <c r="CU14" s="824"/>
      <c r="CV14" s="825"/>
      <c r="CW14" s="823">
        <v>0</v>
      </c>
      <c r="CX14" s="824"/>
      <c r="CY14" s="824"/>
      <c r="CZ14" s="824"/>
      <c r="DA14" s="825"/>
      <c r="DB14" s="823" t="s">
        <v>516</v>
      </c>
      <c r="DC14" s="824"/>
      <c r="DD14" s="824"/>
      <c r="DE14" s="824"/>
      <c r="DF14" s="825"/>
      <c r="DG14" s="823" t="s">
        <v>516</v>
      </c>
      <c r="DH14" s="824"/>
      <c r="DI14" s="824"/>
      <c r="DJ14" s="824"/>
      <c r="DK14" s="825"/>
      <c r="DL14" s="823" t="s">
        <v>516</v>
      </c>
      <c r="DM14" s="824"/>
      <c r="DN14" s="824"/>
      <c r="DO14" s="824"/>
      <c r="DP14" s="825"/>
      <c r="DQ14" s="823" t="s">
        <v>516</v>
      </c>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384</v>
      </c>
      <c r="B23" s="832" t="s">
        <v>385</v>
      </c>
      <c r="C23" s="833"/>
      <c r="D23" s="833"/>
      <c r="E23" s="833"/>
      <c r="F23" s="833"/>
      <c r="G23" s="833"/>
      <c r="H23" s="833"/>
      <c r="I23" s="833"/>
      <c r="J23" s="833"/>
      <c r="K23" s="833"/>
      <c r="L23" s="833"/>
      <c r="M23" s="833"/>
      <c r="N23" s="833"/>
      <c r="O23" s="833"/>
      <c r="P23" s="834"/>
      <c r="Q23" s="835">
        <f>SUM(Q7:U22)</f>
        <v>42734</v>
      </c>
      <c r="R23" s="836"/>
      <c r="S23" s="836"/>
      <c r="T23" s="836"/>
      <c r="U23" s="836"/>
      <c r="V23" s="836">
        <f>SUM(V7:Z22)</f>
        <v>41213</v>
      </c>
      <c r="W23" s="836"/>
      <c r="X23" s="836"/>
      <c r="Y23" s="836"/>
      <c r="Z23" s="836"/>
      <c r="AA23" s="836">
        <f>SUM(AA7:AE22)</f>
        <v>1521</v>
      </c>
      <c r="AB23" s="836"/>
      <c r="AC23" s="836"/>
      <c r="AD23" s="836"/>
      <c r="AE23" s="837"/>
      <c r="AF23" s="838">
        <f>SUM(AF7:AJ22)</f>
        <v>1047</v>
      </c>
      <c r="AG23" s="836"/>
      <c r="AH23" s="836"/>
      <c r="AI23" s="836"/>
      <c r="AJ23" s="839"/>
      <c r="AK23" s="840"/>
      <c r="AL23" s="841"/>
      <c r="AM23" s="841"/>
      <c r="AN23" s="841"/>
      <c r="AO23" s="841"/>
      <c r="AP23" s="836">
        <f>SUM(AP7:AT22)</f>
        <v>39659</v>
      </c>
      <c r="AQ23" s="836"/>
      <c r="AR23" s="836"/>
      <c r="AS23" s="836"/>
      <c r="AT23" s="836"/>
      <c r="AU23" s="842"/>
      <c r="AV23" s="842"/>
      <c r="AW23" s="842"/>
      <c r="AX23" s="842"/>
      <c r="AY23" s="843"/>
      <c r="AZ23" s="851" t="s">
        <v>232</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396</v>
      </c>
      <c r="C28" s="774"/>
      <c r="D28" s="774"/>
      <c r="E28" s="774"/>
      <c r="F28" s="774"/>
      <c r="G28" s="774"/>
      <c r="H28" s="774"/>
      <c r="I28" s="774"/>
      <c r="J28" s="774"/>
      <c r="K28" s="774"/>
      <c r="L28" s="774"/>
      <c r="M28" s="774"/>
      <c r="N28" s="774"/>
      <c r="O28" s="774"/>
      <c r="P28" s="775"/>
      <c r="Q28" s="864">
        <v>16344</v>
      </c>
      <c r="R28" s="865"/>
      <c r="S28" s="865"/>
      <c r="T28" s="865"/>
      <c r="U28" s="865"/>
      <c r="V28" s="865">
        <v>15839</v>
      </c>
      <c r="W28" s="865"/>
      <c r="X28" s="865"/>
      <c r="Y28" s="865"/>
      <c r="Z28" s="865"/>
      <c r="AA28" s="865">
        <v>505</v>
      </c>
      <c r="AB28" s="865"/>
      <c r="AC28" s="865"/>
      <c r="AD28" s="865"/>
      <c r="AE28" s="866"/>
      <c r="AF28" s="867">
        <v>505</v>
      </c>
      <c r="AG28" s="865"/>
      <c r="AH28" s="865"/>
      <c r="AI28" s="865"/>
      <c r="AJ28" s="868"/>
      <c r="AK28" s="869">
        <v>261</v>
      </c>
      <c r="AL28" s="860"/>
      <c r="AM28" s="860"/>
      <c r="AN28" s="860"/>
      <c r="AO28" s="860"/>
      <c r="AP28" s="860" t="s">
        <v>516</v>
      </c>
      <c r="AQ28" s="860"/>
      <c r="AR28" s="860"/>
      <c r="AS28" s="860"/>
      <c r="AT28" s="860"/>
      <c r="AU28" s="860" t="s">
        <v>516</v>
      </c>
      <c r="AV28" s="860"/>
      <c r="AW28" s="860"/>
      <c r="AX28" s="860"/>
      <c r="AY28" s="860"/>
      <c r="AZ28" s="861" t="s">
        <v>516</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397</v>
      </c>
      <c r="C29" s="798"/>
      <c r="D29" s="798"/>
      <c r="E29" s="798"/>
      <c r="F29" s="798"/>
      <c r="G29" s="798"/>
      <c r="H29" s="798"/>
      <c r="I29" s="798"/>
      <c r="J29" s="798"/>
      <c r="K29" s="798"/>
      <c r="L29" s="798"/>
      <c r="M29" s="798"/>
      <c r="N29" s="798"/>
      <c r="O29" s="798"/>
      <c r="P29" s="799"/>
      <c r="Q29" s="800">
        <v>13601</v>
      </c>
      <c r="R29" s="801"/>
      <c r="S29" s="801"/>
      <c r="T29" s="801"/>
      <c r="U29" s="801"/>
      <c r="V29" s="801">
        <v>13110</v>
      </c>
      <c r="W29" s="801"/>
      <c r="X29" s="801"/>
      <c r="Y29" s="801"/>
      <c r="Z29" s="801"/>
      <c r="AA29" s="801">
        <v>491</v>
      </c>
      <c r="AB29" s="801"/>
      <c r="AC29" s="801"/>
      <c r="AD29" s="801"/>
      <c r="AE29" s="802"/>
      <c r="AF29" s="803">
        <v>491</v>
      </c>
      <c r="AG29" s="804"/>
      <c r="AH29" s="804"/>
      <c r="AI29" s="804"/>
      <c r="AJ29" s="805"/>
      <c r="AK29" s="872">
        <v>1057</v>
      </c>
      <c r="AL29" s="873"/>
      <c r="AM29" s="873"/>
      <c r="AN29" s="873"/>
      <c r="AO29" s="873"/>
      <c r="AP29" s="873" t="s">
        <v>516</v>
      </c>
      <c r="AQ29" s="873"/>
      <c r="AR29" s="873"/>
      <c r="AS29" s="873"/>
      <c r="AT29" s="873"/>
      <c r="AU29" s="873" t="s">
        <v>516</v>
      </c>
      <c r="AV29" s="873"/>
      <c r="AW29" s="873"/>
      <c r="AX29" s="873"/>
      <c r="AY29" s="873"/>
      <c r="AZ29" s="874" t="s">
        <v>516</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398</v>
      </c>
      <c r="C30" s="798"/>
      <c r="D30" s="798"/>
      <c r="E30" s="798"/>
      <c r="F30" s="798"/>
      <c r="G30" s="798"/>
      <c r="H30" s="798"/>
      <c r="I30" s="798"/>
      <c r="J30" s="798"/>
      <c r="K30" s="798"/>
      <c r="L30" s="798"/>
      <c r="M30" s="798"/>
      <c r="N30" s="798"/>
      <c r="O30" s="798"/>
      <c r="P30" s="799"/>
      <c r="Q30" s="800">
        <v>39</v>
      </c>
      <c r="R30" s="801"/>
      <c r="S30" s="801"/>
      <c r="T30" s="801"/>
      <c r="U30" s="801"/>
      <c r="V30" s="801">
        <v>3</v>
      </c>
      <c r="W30" s="801"/>
      <c r="X30" s="801"/>
      <c r="Y30" s="801"/>
      <c r="Z30" s="801"/>
      <c r="AA30" s="801">
        <v>36</v>
      </c>
      <c r="AB30" s="801"/>
      <c r="AC30" s="801"/>
      <c r="AD30" s="801"/>
      <c r="AE30" s="802"/>
      <c r="AF30" s="803">
        <v>36</v>
      </c>
      <c r="AG30" s="804"/>
      <c r="AH30" s="804"/>
      <c r="AI30" s="804"/>
      <c r="AJ30" s="805"/>
      <c r="AK30" s="872" t="s">
        <v>516</v>
      </c>
      <c r="AL30" s="873"/>
      <c r="AM30" s="873"/>
      <c r="AN30" s="873"/>
      <c r="AO30" s="873"/>
      <c r="AP30" s="873" t="s">
        <v>516</v>
      </c>
      <c r="AQ30" s="873"/>
      <c r="AR30" s="873"/>
      <c r="AS30" s="873"/>
      <c r="AT30" s="873"/>
      <c r="AU30" s="873" t="s">
        <v>516</v>
      </c>
      <c r="AV30" s="873"/>
      <c r="AW30" s="873"/>
      <c r="AX30" s="873"/>
      <c r="AY30" s="873"/>
      <c r="AZ30" s="874" t="s">
        <v>516</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399</v>
      </c>
      <c r="C31" s="798"/>
      <c r="D31" s="798"/>
      <c r="E31" s="798"/>
      <c r="F31" s="798"/>
      <c r="G31" s="798"/>
      <c r="H31" s="798"/>
      <c r="I31" s="798"/>
      <c r="J31" s="798"/>
      <c r="K31" s="798"/>
      <c r="L31" s="798"/>
      <c r="M31" s="798"/>
      <c r="N31" s="798"/>
      <c r="O31" s="798"/>
      <c r="P31" s="799"/>
      <c r="Q31" s="800">
        <v>22</v>
      </c>
      <c r="R31" s="801"/>
      <c r="S31" s="801"/>
      <c r="T31" s="801"/>
      <c r="U31" s="801"/>
      <c r="V31" s="801">
        <v>10</v>
      </c>
      <c r="W31" s="801"/>
      <c r="X31" s="801"/>
      <c r="Y31" s="801"/>
      <c r="Z31" s="801"/>
      <c r="AA31" s="801">
        <v>13</v>
      </c>
      <c r="AB31" s="801"/>
      <c r="AC31" s="801"/>
      <c r="AD31" s="801"/>
      <c r="AE31" s="802"/>
      <c r="AF31" s="803">
        <v>13</v>
      </c>
      <c r="AG31" s="804"/>
      <c r="AH31" s="804"/>
      <c r="AI31" s="804"/>
      <c r="AJ31" s="805"/>
      <c r="AK31" s="872" t="s">
        <v>516</v>
      </c>
      <c r="AL31" s="873"/>
      <c r="AM31" s="873"/>
      <c r="AN31" s="873"/>
      <c r="AO31" s="873"/>
      <c r="AP31" s="873" t="s">
        <v>516</v>
      </c>
      <c r="AQ31" s="873"/>
      <c r="AR31" s="873"/>
      <c r="AS31" s="873"/>
      <c r="AT31" s="873"/>
      <c r="AU31" s="873" t="s">
        <v>516</v>
      </c>
      <c r="AV31" s="873"/>
      <c r="AW31" s="873"/>
      <c r="AX31" s="873"/>
      <c r="AY31" s="873"/>
      <c r="AZ31" s="874" t="s">
        <v>516</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400</v>
      </c>
      <c r="C32" s="798"/>
      <c r="D32" s="798"/>
      <c r="E32" s="798"/>
      <c r="F32" s="798"/>
      <c r="G32" s="798"/>
      <c r="H32" s="798"/>
      <c r="I32" s="798"/>
      <c r="J32" s="798"/>
      <c r="K32" s="798"/>
      <c r="L32" s="798"/>
      <c r="M32" s="798"/>
      <c r="N32" s="798"/>
      <c r="O32" s="798"/>
      <c r="P32" s="799"/>
      <c r="Q32" s="800">
        <v>11121</v>
      </c>
      <c r="R32" s="801"/>
      <c r="S32" s="801"/>
      <c r="T32" s="801"/>
      <c r="U32" s="801"/>
      <c r="V32" s="801">
        <v>10835</v>
      </c>
      <c r="W32" s="801"/>
      <c r="X32" s="801"/>
      <c r="Y32" s="801"/>
      <c r="Z32" s="801"/>
      <c r="AA32" s="801">
        <v>286</v>
      </c>
      <c r="AB32" s="801"/>
      <c r="AC32" s="801"/>
      <c r="AD32" s="801"/>
      <c r="AE32" s="802"/>
      <c r="AF32" s="803">
        <v>286</v>
      </c>
      <c r="AG32" s="804"/>
      <c r="AH32" s="804"/>
      <c r="AI32" s="804"/>
      <c r="AJ32" s="805"/>
      <c r="AK32" s="872">
        <v>1556</v>
      </c>
      <c r="AL32" s="873"/>
      <c r="AM32" s="873"/>
      <c r="AN32" s="873"/>
      <c r="AO32" s="873"/>
      <c r="AP32" s="873" t="s">
        <v>516</v>
      </c>
      <c r="AQ32" s="873"/>
      <c r="AR32" s="873"/>
      <c r="AS32" s="873"/>
      <c r="AT32" s="873"/>
      <c r="AU32" s="873" t="s">
        <v>516</v>
      </c>
      <c r="AV32" s="873"/>
      <c r="AW32" s="873"/>
      <c r="AX32" s="873"/>
      <c r="AY32" s="873"/>
      <c r="AZ32" s="874" t="s">
        <v>516</v>
      </c>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401</v>
      </c>
      <c r="C33" s="798"/>
      <c r="D33" s="798"/>
      <c r="E33" s="798"/>
      <c r="F33" s="798"/>
      <c r="G33" s="798"/>
      <c r="H33" s="798"/>
      <c r="I33" s="798"/>
      <c r="J33" s="798"/>
      <c r="K33" s="798"/>
      <c r="L33" s="798"/>
      <c r="M33" s="798"/>
      <c r="N33" s="798"/>
      <c r="O33" s="798"/>
      <c r="P33" s="799"/>
      <c r="Q33" s="800">
        <v>1859</v>
      </c>
      <c r="R33" s="801"/>
      <c r="S33" s="801"/>
      <c r="T33" s="801"/>
      <c r="U33" s="801"/>
      <c r="V33" s="801">
        <v>1808</v>
      </c>
      <c r="W33" s="801"/>
      <c r="X33" s="801"/>
      <c r="Y33" s="801"/>
      <c r="Z33" s="801"/>
      <c r="AA33" s="801">
        <v>51</v>
      </c>
      <c r="AB33" s="801"/>
      <c r="AC33" s="801"/>
      <c r="AD33" s="801"/>
      <c r="AE33" s="802"/>
      <c r="AF33" s="803">
        <v>51</v>
      </c>
      <c r="AG33" s="804"/>
      <c r="AH33" s="804"/>
      <c r="AI33" s="804"/>
      <c r="AJ33" s="805"/>
      <c r="AK33" s="872">
        <v>455</v>
      </c>
      <c r="AL33" s="873"/>
      <c r="AM33" s="873"/>
      <c r="AN33" s="873"/>
      <c r="AO33" s="873"/>
      <c r="AP33" s="873" t="s">
        <v>516</v>
      </c>
      <c r="AQ33" s="873"/>
      <c r="AR33" s="873"/>
      <c r="AS33" s="873"/>
      <c r="AT33" s="873"/>
      <c r="AU33" s="873" t="s">
        <v>516</v>
      </c>
      <c r="AV33" s="873"/>
      <c r="AW33" s="873"/>
      <c r="AX33" s="873"/>
      <c r="AY33" s="873"/>
      <c r="AZ33" s="874" t="s">
        <v>516</v>
      </c>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402</v>
      </c>
      <c r="C34" s="798"/>
      <c r="D34" s="798"/>
      <c r="E34" s="798"/>
      <c r="F34" s="798"/>
      <c r="G34" s="798"/>
      <c r="H34" s="798"/>
      <c r="I34" s="798"/>
      <c r="J34" s="798"/>
      <c r="K34" s="798"/>
      <c r="L34" s="798"/>
      <c r="M34" s="798"/>
      <c r="N34" s="798"/>
      <c r="O34" s="798"/>
      <c r="P34" s="799"/>
      <c r="Q34" s="800">
        <v>2171</v>
      </c>
      <c r="R34" s="801"/>
      <c r="S34" s="801"/>
      <c r="T34" s="801"/>
      <c r="U34" s="801"/>
      <c r="V34" s="801">
        <v>1756</v>
      </c>
      <c r="W34" s="801"/>
      <c r="X34" s="801"/>
      <c r="Y34" s="801"/>
      <c r="Z34" s="801"/>
      <c r="AA34" s="801">
        <v>415</v>
      </c>
      <c r="AB34" s="801"/>
      <c r="AC34" s="801"/>
      <c r="AD34" s="801"/>
      <c r="AE34" s="802"/>
      <c r="AF34" s="803">
        <v>2525</v>
      </c>
      <c r="AG34" s="804"/>
      <c r="AH34" s="804"/>
      <c r="AI34" s="804"/>
      <c r="AJ34" s="805"/>
      <c r="AK34" s="872">
        <v>48</v>
      </c>
      <c r="AL34" s="873"/>
      <c r="AM34" s="873"/>
      <c r="AN34" s="873"/>
      <c r="AO34" s="873"/>
      <c r="AP34" s="873">
        <v>8399</v>
      </c>
      <c r="AQ34" s="873"/>
      <c r="AR34" s="873"/>
      <c r="AS34" s="873"/>
      <c r="AT34" s="873"/>
      <c r="AU34" s="873">
        <v>42</v>
      </c>
      <c r="AV34" s="873"/>
      <c r="AW34" s="873"/>
      <c r="AX34" s="873"/>
      <c r="AY34" s="873"/>
      <c r="AZ34" s="874" t="s">
        <v>516</v>
      </c>
      <c r="BA34" s="874"/>
      <c r="BB34" s="874"/>
      <c r="BC34" s="874"/>
      <c r="BD34" s="874"/>
      <c r="BE34" s="870" t="s">
        <v>403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404</v>
      </c>
      <c r="C35" s="798"/>
      <c r="D35" s="798"/>
      <c r="E35" s="798"/>
      <c r="F35" s="798"/>
      <c r="G35" s="798"/>
      <c r="H35" s="798"/>
      <c r="I35" s="798"/>
      <c r="J35" s="798"/>
      <c r="K35" s="798"/>
      <c r="L35" s="798"/>
      <c r="M35" s="798"/>
      <c r="N35" s="798"/>
      <c r="O35" s="798"/>
      <c r="P35" s="799"/>
      <c r="Q35" s="800">
        <v>143</v>
      </c>
      <c r="R35" s="801"/>
      <c r="S35" s="801"/>
      <c r="T35" s="801"/>
      <c r="U35" s="801"/>
      <c r="V35" s="801">
        <v>115</v>
      </c>
      <c r="W35" s="801"/>
      <c r="X35" s="801"/>
      <c r="Y35" s="801"/>
      <c r="Z35" s="801"/>
      <c r="AA35" s="801">
        <v>29</v>
      </c>
      <c r="AB35" s="801"/>
      <c r="AC35" s="801"/>
      <c r="AD35" s="801"/>
      <c r="AE35" s="802"/>
      <c r="AF35" s="803">
        <v>766</v>
      </c>
      <c r="AG35" s="804"/>
      <c r="AH35" s="804"/>
      <c r="AI35" s="804"/>
      <c r="AJ35" s="805"/>
      <c r="AK35" s="872" t="s">
        <v>516</v>
      </c>
      <c r="AL35" s="873"/>
      <c r="AM35" s="873"/>
      <c r="AN35" s="873"/>
      <c r="AO35" s="873"/>
      <c r="AP35" s="873" t="s">
        <v>516</v>
      </c>
      <c r="AQ35" s="873"/>
      <c r="AR35" s="873"/>
      <c r="AS35" s="873"/>
      <c r="AT35" s="873"/>
      <c r="AU35" s="873" t="s">
        <v>516</v>
      </c>
      <c r="AV35" s="873"/>
      <c r="AW35" s="873"/>
      <c r="AX35" s="873"/>
      <c r="AY35" s="873"/>
      <c r="AZ35" s="874" t="s">
        <v>516</v>
      </c>
      <c r="BA35" s="874"/>
      <c r="BB35" s="874"/>
      <c r="BC35" s="874"/>
      <c r="BD35" s="874"/>
      <c r="BE35" s="870" t="s">
        <v>405</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406</v>
      </c>
      <c r="C36" s="798"/>
      <c r="D36" s="798"/>
      <c r="E36" s="798"/>
      <c r="F36" s="798"/>
      <c r="G36" s="798"/>
      <c r="H36" s="798"/>
      <c r="I36" s="798"/>
      <c r="J36" s="798"/>
      <c r="K36" s="798"/>
      <c r="L36" s="798"/>
      <c r="M36" s="798"/>
      <c r="N36" s="798"/>
      <c r="O36" s="798"/>
      <c r="P36" s="799"/>
      <c r="Q36" s="800">
        <v>2826</v>
      </c>
      <c r="R36" s="801"/>
      <c r="S36" s="801"/>
      <c r="T36" s="801"/>
      <c r="U36" s="801"/>
      <c r="V36" s="801">
        <v>2684</v>
      </c>
      <c r="W36" s="801"/>
      <c r="X36" s="801"/>
      <c r="Y36" s="801"/>
      <c r="Z36" s="801"/>
      <c r="AA36" s="801">
        <v>142</v>
      </c>
      <c r="AB36" s="801"/>
      <c r="AC36" s="801"/>
      <c r="AD36" s="801"/>
      <c r="AE36" s="802"/>
      <c r="AF36" s="803">
        <v>814</v>
      </c>
      <c r="AG36" s="804"/>
      <c r="AH36" s="804"/>
      <c r="AI36" s="804"/>
      <c r="AJ36" s="805"/>
      <c r="AK36" s="872">
        <v>997</v>
      </c>
      <c r="AL36" s="873"/>
      <c r="AM36" s="873"/>
      <c r="AN36" s="873"/>
      <c r="AO36" s="873"/>
      <c r="AP36" s="873">
        <v>25045</v>
      </c>
      <c r="AQ36" s="873"/>
      <c r="AR36" s="873"/>
      <c r="AS36" s="873"/>
      <c r="AT36" s="873"/>
      <c r="AU36" s="873">
        <v>13349</v>
      </c>
      <c r="AV36" s="873"/>
      <c r="AW36" s="873"/>
      <c r="AX36" s="873"/>
      <c r="AY36" s="873"/>
      <c r="AZ36" s="874" t="s">
        <v>516</v>
      </c>
      <c r="BA36" s="874"/>
      <c r="BB36" s="874"/>
      <c r="BC36" s="874"/>
      <c r="BD36" s="874"/>
      <c r="BE36" s="870" t="s">
        <v>407</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408</v>
      </c>
      <c r="C37" s="798"/>
      <c r="D37" s="798"/>
      <c r="E37" s="798"/>
      <c r="F37" s="798"/>
      <c r="G37" s="798"/>
      <c r="H37" s="798"/>
      <c r="I37" s="798"/>
      <c r="J37" s="798"/>
      <c r="K37" s="798"/>
      <c r="L37" s="798"/>
      <c r="M37" s="798"/>
      <c r="N37" s="798"/>
      <c r="O37" s="798"/>
      <c r="P37" s="799"/>
      <c r="Q37" s="800">
        <v>32</v>
      </c>
      <c r="R37" s="801"/>
      <c r="S37" s="801"/>
      <c r="T37" s="801"/>
      <c r="U37" s="801"/>
      <c r="V37" s="801">
        <v>32</v>
      </c>
      <c r="W37" s="801"/>
      <c r="X37" s="801"/>
      <c r="Y37" s="801"/>
      <c r="Z37" s="801"/>
      <c r="AA37" s="801">
        <v>0</v>
      </c>
      <c r="AB37" s="801"/>
      <c r="AC37" s="801"/>
      <c r="AD37" s="801"/>
      <c r="AE37" s="802"/>
      <c r="AF37" s="803" t="s">
        <v>232</v>
      </c>
      <c r="AG37" s="804"/>
      <c r="AH37" s="804"/>
      <c r="AI37" s="804"/>
      <c r="AJ37" s="805"/>
      <c r="AK37" s="872">
        <v>16</v>
      </c>
      <c r="AL37" s="873"/>
      <c r="AM37" s="873"/>
      <c r="AN37" s="873"/>
      <c r="AO37" s="873"/>
      <c r="AP37" s="873" t="s">
        <v>516</v>
      </c>
      <c r="AQ37" s="873"/>
      <c r="AR37" s="873"/>
      <c r="AS37" s="873"/>
      <c r="AT37" s="873"/>
      <c r="AU37" s="873" t="s">
        <v>516</v>
      </c>
      <c r="AV37" s="873"/>
      <c r="AW37" s="873"/>
      <c r="AX37" s="873"/>
      <c r="AY37" s="873"/>
      <c r="AZ37" s="874" t="s">
        <v>516</v>
      </c>
      <c r="BA37" s="874"/>
      <c r="BB37" s="874"/>
      <c r="BC37" s="874"/>
      <c r="BD37" s="874"/>
      <c r="BE37" s="870" t="s">
        <v>409</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t="s">
        <v>410</v>
      </c>
      <c r="C38" s="798"/>
      <c r="D38" s="798"/>
      <c r="E38" s="798"/>
      <c r="F38" s="798"/>
      <c r="G38" s="798"/>
      <c r="H38" s="798"/>
      <c r="I38" s="798"/>
      <c r="J38" s="798"/>
      <c r="K38" s="798"/>
      <c r="L38" s="798"/>
      <c r="M38" s="798"/>
      <c r="N38" s="798"/>
      <c r="O38" s="798"/>
      <c r="P38" s="799"/>
      <c r="Q38" s="800">
        <v>11</v>
      </c>
      <c r="R38" s="801"/>
      <c r="S38" s="801"/>
      <c r="T38" s="801"/>
      <c r="U38" s="801"/>
      <c r="V38" s="801">
        <v>11</v>
      </c>
      <c r="W38" s="801"/>
      <c r="X38" s="801"/>
      <c r="Y38" s="801"/>
      <c r="Z38" s="801"/>
      <c r="AA38" s="801">
        <v>0</v>
      </c>
      <c r="AB38" s="801"/>
      <c r="AC38" s="801"/>
      <c r="AD38" s="801"/>
      <c r="AE38" s="802"/>
      <c r="AF38" s="803" t="s">
        <v>411</v>
      </c>
      <c r="AG38" s="804"/>
      <c r="AH38" s="804"/>
      <c r="AI38" s="804"/>
      <c r="AJ38" s="805"/>
      <c r="AK38" s="872">
        <v>10</v>
      </c>
      <c r="AL38" s="873"/>
      <c r="AM38" s="873"/>
      <c r="AN38" s="873"/>
      <c r="AO38" s="873"/>
      <c r="AP38" s="873" t="s">
        <v>516</v>
      </c>
      <c r="AQ38" s="873"/>
      <c r="AR38" s="873"/>
      <c r="AS38" s="873"/>
      <c r="AT38" s="873"/>
      <c r="AU38" s="873" t="s">
        <v>516</v>
      </c>
      <c r="AV38" s="873"/>
      <c r="AW38" s="873"/>
      <c r="AX38" s="873"/>
      <c r="AY38" s="873"/>
      <c r="AZ38" s="874" t="s">
        <v>516</v>
      </c>
      <c r="BA38" s="874"/>
      <c r="BB38" s="874"/>
      <c r="BC38" s="874"/>
      <c r="BD38" s="874"/>
      <c r="BE38" s="870" t="s">
        <v>412</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384</v>
      </c>
      <c r="B63" s="832" t="s">
        <v>414</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f>SUM(AF28:AJ62)</f>
        <v>5487</v>
      </c>
      <c r="AG63" s="884"/>
      <c r="AH63" s="884"/>
      <c r="AI63" s="884"/>
      <c r="AJ63" s="885"/>
      <c r="AK63" s="886"/>
      <c r="AL63" s="881"/>
      <c r="AM63" s="881"/>
      <c r="AN63" s="881"/>
      <c r="AO63" s="881"/>
      <c r="AP63" s="884">
        <f>SUM(AP28:AT62)</f>
        <v>33444</v>
      </c>
      <c r="AQ63" s="884"/>
      <c r="AR63" s="884"/>
      <c r="AS63" s="884"/>
      <c r="AT63" s="884"/>
      <c r="AU63" s="884">
        <f>SUM(AU28:AY62)</f>
        <v>13391</v>
      </c>
      <c r="AV63" s="884"/>
      <c r="AW63" s="884"/>
      <c r="AX63" s="884"/>
      <c r="AY63" s="884"/>
      <c r="AZ63" s="888"/>
      <c r="BA63" s="888"/>
      <c r="BB63" s="888"/>
      <c r="BC63" s="888"/>
      <c r="BD63" s="888"/>
      <c r="BE63" s="889"/>
      <c r="BF63" s="889"/>
      <c r="BG63" s="889"/>
      <c r="BH63" s="889"/>
      <c r="BI63" s="890"/>
      <c r="BJ63" s="891" t="s">
        <v>232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416</v>
      </c>
      <c r="B66" s="783"/>
      <c r="C66" s="783"/>
      <c r="D66" s="783"/>
      <c r="E66" s="783"/>
      <c r="F66" s="783"/>
      <c r="G66" s="783"/>
      <c r="H66" s="783"/>
      <c r="I66" s="783"/>
      <c r="J66" s="783"/>
      <c r="K66" s="783"/>
      <c r="L66" s="783"/>
      <c r="M66" s="783"/>
      <c r="N66" s="783"/>
      <c r="O66" s="783"/>
      <c r="P66" s="784"/>
      <c r="Q66" s="759" t="s">
        <v>417</v>
      </c>
      <c r="R66" s="760"/>
      <c r="S66" s="760"/>
      <c r="T66" s="760"/>
      <c r="U66" s="761"/>
      <c r="V66" s="759" t="s">
        <v>389</v>
      </c>
      <c r="W66" s="760"/>
      <c r="X66" s="760"/>
      <c r="Y66" s="760"/>
      <c r="Z66" s="761"/>
      <c r="AA66" s="759" t="s">
        <v>390</v>
      </c>
      <c r="AB66" s="760"/>
      <c r="AC66" s="760"/>
      <c r="AD66" s="760"/>
      <c r="AE66" s="761"/>
      <c r="AF66" s="894" t="s">
        <v>418</v>
      </c>
      <c r="AG66" s="855"/>
      <c r="AH66" s="855"/>
      <c r="AI66" s="855"/>
      <c r="AJ66" s="895"/>
      <c r="AK66" s="759" t="s">
        <v>392</v>
      </c>
      <c r="AL66" s="783"/>
      <c r="AM66" s="783"/>
      <c r="AN66" s="783"/>
      <c r="AO66" s="784"/>
      <c r="AP66" s="759" t="s">
        <v>393</v>
      </c>
      <c r="AQ66" s="760"/>
      <c r="AR66" s="760"/>
      <c r="AS66" s="760"/>
      <c r="AT66" s="761"/>
      <c r="AU66" s="759" t="s">
        <v>419</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595</v>
      </c>
      <c r="C68" s="912"/>
      <c r="D68" s="912"/>
      <c r="E68" s="912"/>
      <c r="F68" s="912"/>
      <c r="G68" s="912"/>
      <c r="H68" s="912"/>
      <c r="I68" s="912"/>
      <c r="J68" s="912"/>
      <c r="K68" s="912"/>
      <c r="L68" s="912"/>
      <c r="M68" s="912"/>
      <c r="N68" s="912"/>
      <c r="O68" s="912"/>
      <c r="P68" s="913"/>
      <c r="Q68" s="914">
        <v>547</v>
      </c>
      <c r="R68" s="908"/>
      <c r="S68" s="908"/>
      <c r="T68" s="908"/>
      <c r="U68" s="908"/>
      <c r="V68" s="908">
        <v>544</v>
      </c>
      <c r="W68" s="908"/>
      <c r="X68" s="908"/>
      <c r="Y68" s="908"/>
      <c r="Z68" s="908"/>
      <c r="AA68" s="908">
        <v>3</v>
      </c>
      <c r="AB68" s="908"/>
      <c r="AC68" s="908"/>
      <c r="AD68" s="908"/>
      <c r="AE68" s="908"/>
      <c r="AF68" s="908">
        <v>3</v>
      </c>
      <c r="AG68" s="908"/>
      <c r="AH68" s="908"/>
      <c r="AI68" s="908"/>
      <c r="AJ68" s="908"/>
      <c r="AK68" s="908">
        <v>265</v>
      </c>
      <c r="AL68" s="908"/>
      <c r="AM68" s="908"/>
      <c r="AN68" s="908"/>
      <c r="AO68" s="908"/>
      <c r="AP68" s="908" t="s">
        <v>516</v>
      </c>
      <c r="AQ68" s="908"/>
      <c r="AR68" s="908"/>
      <c r="AS68" s="908"/>
      <c r="AT68" s="908"/>
      <c r="AU68" s="908" t="s">
        <v>516</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596</v>
      </c>
      <c r="C69" s="916"/>
      <c r="D69" s="916"/>
      <c r="E69" s="916"/>
      <c r="F69" s="916"/>
      <c r="G69" s="916"/>
      <c r="H69" s="916"/>
      <c r="I69" s="916"/>
      <c r="J69" s="916"/>
      <c r="K69" s="916"/>
      <c r="L69" s="916"/>
      <c r="M69" s="916"/>
      <c r="N69" s="916"/>
      <c r="O69" s="916"/>
      <c r="P69" s="917"/>
      <c r="Q69" s="918">
        <v>26</v>
      </c>
      <c r="R69" s="873"/>
      <c r="S69" s="873"/>
      <c r="T69" s="873"/>
      <c r="U69" s="873"/>
      <c r="V69" s="873">
        <v>26</v>
      </c>
      <c r="W69" s="873"/>
      <c r="X69" s="873"/>
      <c r="Y69" s="873"/>
      <c r="Z69" s="873"/>
      <c r="AA69" s="873">
        <v>0</v>
      </c>
      <c r="AB69" s="873"/>
      <c r="AC69" s="873"/>
      <c r="AD69" s="873"/>
      <c r="AE69" s="873"/>
      <c r="AF69" s="873">
        <v>0</v>
      </c>
      <c r="AG69" s="873"/>
      <c r="AH69" s="873"/>
      <c r="AI69" s="873"/>
      <c r="AJ69" s="873"/>
      <c r="AK69" s="873">
        <v>10</v>
      </c>
      <c r="AL69" s="873"/>
      <c r="AM69" s="873"/>
      <c r="AN69" s="873"/>
      <c r="AO69" s="873"/>
      <c r="AP69" s="873" t="s">
        <v>516</v>
      </c>
      <c r="AQ69" s="873"/>
      <c r="AR69" s="873"/>
      <c r="AS69" s="873"/>
      <c r="AT69" s="873"/>
      <c r="AU69" s="873" t="s">
        <v>516</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597</v>
      </c>
      <c r="C70" s="916"/>
      <c r="D70" s="916"/>
      <c r="E70" s="916"/>
      <c r="F70" s="916"/>
      <c r="G70" s="916"/>
      <c r="H70" s="916"/>
      <c r="I70" s="916"/>
      <c r="J70" s="916"/>
      <c r="K70" s="916"/>
      <c r="L70" s="916"/>
      <c r="M70" s="916"/>
      <c r="N70" s="916"/>
      <c r="O70" s="916"/>
      <c r="P70" s="917"/>
      <c r="Q70" s="918">
        <v>35</v>
      </c>
      <c r="R70" s="873"/>
      <c r="S70" s="873"/>
      <c r="T70" s="873"/>
      <c r="U70" s="873"/>
      <c r="V70" s="873">
        <v>34</v>
      </c>
      <c r="W70" s="873"/>
      <c r="X70" s="873"/>
      <c r="Y70" s="873"/>
      <c r="Z70" s="873"/>
      <c r="AA70" s="873">
        <v>1</v>
      </c>
      <c r="AB70" s="873"/>
      <c r="AC70" s="873"/>
      <c r="AD70" s="873"/>
      <c r="AE70" s="873"/>
      <c r="AF70" s="873">
        <v>1</v>
      </c>
      <c r="AG70" s="873"/>
      <c r="AH70" s="873"/>
      <c r="AI70" s="873"/>
      <c r="AJ70" s="873"/>
      <c r="AK70" s="873">
        <v>2</v>
      </c>
      <c r="AL70" s="873"/>
      <c r="AM70" s="873"/>
      <c r="AN70" s="873"/>
      <c r="AO70" s="873"/>
      <c r="AP70" s="873" t="s">
        <v>516</v>
      </c>
      <c r="AQ70" s="873"/>
      <c r="AR70" s="873"/>
      <c r="AS70" s="873"/>
      <c r="AT70" s="873"/>
      <c r="AU70" s="873" t="s">
        <v>516</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598</v>
      </c>
      <c r="C71" s="916"/>
      <c r="D71" s="916"/>
      <c r="E71" s="916"/>
      <c r="F71" s="916"/>
      <c r="G71" s="916"/>
      <c r="H71" s="916"/>
      <c r="I71" s="916"/>
      <c r="J71" s="916"/>
      <c r="K71" s="916"/>
      <c r="L71" s="916"/>
      <c r="M71" s="916"/>
      <c r="N71" s="916"/>
      <c r="O71" s="916"/>
      <c r="P71" s="917"/>
      <c r="Q71" s="918">
        <v>78</v>
      </c>
      <c r="R71" s="873"/>
      <c r="S71" s="873"/>
      <c r="T71" s="873"/>
      <c r="U71" s="873"/>
      <c r="V71" s="873">
        <v>74</v>
      </c>
      <c r="W71" s="873"/>
      <c r="X71" s="873"/>
      <c r="Y71" s="873"/>
      <c r="Z71" s="873"/>
      <c r="AA71" s="873">
        <v>4</v>
      </c>
      <c r="AB71" s="873"/>
      <c r="AC71" s="873"/>
      <c r="AD71" s="873"/>
      <c r="AE71" s="873"/>
      <c r="AF71" s="873">
        <v>4</v>
      </c>
      <c r="AG71" s="873"/>
      <c r="AH71" s="873"/>
      <c r="AI71" s="873"/>
      <c r="AJ71" s="873"/>
      <c r="AK71" s="873">
        <v>2</v>
      </c>
      <c r="AL71" s="873"/>
      <c r="AM71" s="873"/>
      <c r="AN71" s="873"/>
      <c r="AO71" s="873"/>
      <c r="AP71" s="873" t="s">
        <v>516</v>
      </c>
      <c r="AQ71" s="873"/>
      <c r="AR71" s="873"/>
      <c r="AS71" s="873"/>
      <c r="AT71" s="873"/>
      <c r="AU71" s="873" t="s">
        <v>516</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599</v>
      </c>
      <c r="C72" s="916"/>
      <c r="D72" s="916"/>
      <c r="E72" s="916"/>
      <c r="F72" s="916"/>
      <c r="G72" s="916"/>
      <c r="H72" s="916"/>
      <c r="I72" s="916"/>
      <c r="J72" s="916"/>
      <c r="K72" s="916"/>
      <c r="L72" s="916"/>
      <c r="M72" s="916"/>
      <c r="N72" s="916"/>
      <c r="O72" s="916"/>
      <c r="P72" s="917"/>
      <c r="Q72" s="918">
        <v>238631</v>
      </c>
      <c r="R72" s="873"/>
      <c r="S72" s="873"/>
      <c r="T72" s="873"/>
      <c r="U72" s="873"/>
      <c r="V72" s="873">
        <v>233551</v>
      </c>
      <c r="W72" s="873"/>
      <c r="X72" s="873"/>
      <c r="Y72" s="873"/>
      <c r="Z72" s="873"/>
      <c r="AA72" s="873">
        <v>5080</v>
      </c>
      <c r="AB72" s="873"/>
      <c r="AC72" s="873"/>
      <c r="AD72" s="873"/>
      <c r="AE72" s="873"/>
      <c r="AF72" s="873">
        <v>5080</v>
      </c>
      <c r="AG72" s="873"/>
      <c r="AH72" s="873"/>
      <c r="AI72" s="873"/>
      <c r="AJ72" s="873"/>
      <c r="AK72" s="873" t="s">
        <v>602</v>
      </c>
      <c r="AL72" s="873"/>
      <c r="AM72" s="873"/>
      <c r="AN72" s="873"/>
      <c r="AO72" s="873"/>
      <c r="AP72" s="873" t="s">
        <v>516</v>
      </c>
      <c r="AQ72" s="873"/>
      <c r="AR72" s="873"/>
      <c r="AS72" s="873"/>
      <c r="AT72" s="873"/>
      <c r="AU72" s="873" t="s">
        <v>516</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384</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f>SUM(AF68:AJ87)</f>
        <v>5088</v>
      </c>
      <c r="AG88" s="884"/>
      <c r="AH88" s="884"/>
      <c r="AI88" s="884"/>
      <c r="AJ88" s="884"/>
      <c r="AK88" s="881"/>
      <c r="AL88" s="881"/>
      <c r="AM88" s="881"/>
      <c r="AN88" s="881"/>
      <c r="AO88" s="881"/>
      <c r="AP88" s="884">
        <f>SUM(AP68:AT87)</f>
        <v>0</v>
      </c>
      <c r="AQ88" s="884"/>
      <c r="AR88" s="884"/>
      <c r="AS88" s="884"/>
      <c r="AT88" s="884"/>
      <c r="AU88" s="884">
        <f>SUM(AU68:AY87)</f>
        <v>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f>SUM(CR7:CV101)</f>
        <v>1300</v>
      </c>
      <c r="CS102" s="892"/>
      <c r="CT102" s="892"/>
      <c r="CU102" s="892"/>
      <c r="CV102" s="935"/>
      <c r="CW102" s="934">
        <f t="shared" ref="CW102" si="0">SUM(CW7:DA101)</f>
        <v>315</v>
      </c>
      <c r="CX102" s="892"/>
      <c r="CY102" s="892"/>
      <c r="CZ102" s="892"/>
      <c r="DA102" s="935"/>
      <c r="DB102" s="934">
        <f t="shared" ref="DB102" si="1">SUM(DB7:DF101)</f>
        <v>0</v>
      </c>
      <c r="DC102" s="892"/>
      <c r="DD102" s="892"/>
      <c r="DE102" s="892"/>
      <c r="DF102" s="935"/>
      <c r="DG102" s="934">
        <f t="shared" ref="DG102" si="2">SUM(DG7:DK101)</f>
        <v>0</v>
      </c>
      <c r="DH102" s="892"/>
      <c r="DI102" s="892"/>
      <c r="DJ102" s="892"/>
      <c r="DK102" s="935"/>
      <c r="DL102" s="934">
        <f t="shared" ref="DL102" si="3">SUM(DL7:DP101)</f>
        <v>0</v>
      </c>
      <c r="DM102" s="892"/>
      <c r="DN102" s="892"/>
      <c r="DO102" s="892"/>
      <c r="DP102" s="935"/>
      <c r="DQ102" s="934">
        <f t="shared" ref="DQ102" si="4">SUM(DQ7:DU101)</f>
        <v>0</v>
      </c>
      <c r="DR102" s="892"/>
      <c r="DS102" s="892"/>
      <c r="DT102" s="892"/>
      <c r="DU102" s="935"/>
      <c r="DV102" s="934"/>
      <c r="DW102" s="892"/>
      <c r="DX102" s="892"/>
      <c r="DY102" s="892"/>
      <c r="DZ102" s="93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8" t="s">
        <v>422</v>
      </c>
      <c r="BR103" s="958"/>
      <c r="BS103" s="958"/>
      <c r="BT103" s="958"/>
      <c r="BU103" s="958"/>
      <c r="BV103" s="958"/>
      <c r="BW103" s="958"/>
      <c r="BX103" s="958"/>
      <c r="BY103" s="958"/>
      <c r="BZ103" s="958"/>
      <c r="CA103" s="958"/>
      <c r="CB103" s="958"/>
      <c r="CC103" s="958"/>
      <c r="CD103" s="958"/>
      <c r="CE103" s="958"/>
      <c r="CF103" s="958"/>
      <c r="CG103" s="958"/>
      <c r="CH103" s="958"/>
      <c r="CI103" s="958"/>
      <c r="CJ103" s="958"/>
      <c r="CK103" s="958"/>
      <c r="CL103" s="958"/>
      <c r="CM103" s="958"/>
      <c r="CN103" s="958"/>
      <c r="CO103" s="958"/>
      <c r="CP103" s="958"/>
      <c r="CQ103" s="958"/>
      <c r="CR103" s="958"/>
      <c r="CS103" s="958"/>
      <c r="CT103" s="958"/>
      <c r="CU103" s="958"/>
      <c r="CV103" s="958"/>
      <c r="CW103" s="958"/>
      <c r="CX103" s="958"/>
      <c r="CY103" s="958"/>
      <c r="CZ103" s="958"/>
      <c r="DA103" s="958"/>
      <c r="DB103" s="958"/>
      <c r="DC103" s="958"/>
      <c r="DD103" s="958"/>
      <c r="DE103" s="958"/>
      <c r="DF103" s="958"/>
      <c r="DG103" s="958"/>
      <c r="DH103" s="958"/>
      <c r="DI103" s="958"/>
      <c r="DJ103" s="958"/>
      <c r="DK103" s="958"/>
      <c r="DL103" s="958"/>
      <c r="DM103" s="958"/>
      <c r="DN103" s="958"/>
      <c r="DO103" s="958"/>
      <c r="DP103" s="958"/>
      <c r="DQ103" s="958"/>
      <c r="DR103" s="958"/>
      <c r="DS103" s="958"/>
      <c r="DT103" s="958"/>
      <c r="DU103" s="958"/>
      <c r="DV103" s="958"/>
      <c r="DW103" s="958"/>
      <c r="DX103" s="958"/>
      <c r="DY103" s="958"/>
      <c r="DZ103" s="95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9" t="s">
        <v>423</v>
      </c>
      <c r="BR104" s="959"/>
      <c r="BS104" s="959"/>
      <c r="BT104" s="959"/>
      <c r="BU104" s="959"/>
      <c r="BV104" s="959"/>
      <c r="BW104" s="959"/>
      <c r="BX104" s="959"/>
      <c r="BY104" s="959"/>
      <c r="BZ104" s="959"/>
      <c r="CA104" s="959"/>
      <c r="CB104" s="959"/>
      <c r="CC104" s="959"/>
      <c r="CD104" s="959"/>
      <c r="CE104" s="959"/>
      <c r="CF104" s="959"/>
      <c r="CG104" s="959"/>
      <c r="CH104" s="959"/>
      <c r="CI104" s="959"/>
      <c r="CJ104" s="959"/>
      <c r="CK104" s="959"/>
      <c r="CL104" s="959"/>
      <c r="CM104" s="959"/>
      <c r="CN104" s="959"/>
      <c r="CO104" s="959"/>
      <c r="CP104" s="959"/>
      <c r="CQ104" s="959"/>
      <c r="CR104" s="959"/>
      <c r="CS104" s="959"/>
      <c r="CT104" s="959"/>
      <c r="CU104" s="959"/>
      <c r="CV104" s="959"/>
      <c r="CW104" s="959"/>
      <c r="CX104" s="959"/>
      <c r="CY104" s="959"/>
      <c r="CZ104" s="959"/>
      <c r="DA104" s="959"/>
      <c r="DB104" s="959"/>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0" t="s">
        <v>426</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427</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246" customFormat="1" ht="26.25" customHeight="1" x14ac:dyDescent="0.15">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303</v>
      </c>
      <c r="AG109" s="937"/>
      <c r="AH109" s="937"/>
      <c r="AI109" s="937"/>
      <c r="AJ109" s="938"/>
      <c r="AK109" s="936" t="s">
        <v>302</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303</v>
      </c>
      <c r="BW109" s="937"/>
      <c r="BX109" s="937"/>
      <c r="BY109" s="937"/>
      <c r="BZ109" s="938"/>
      <c r="CA109" s="936" t="s">
        <v>302</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303</v>
      </c>
      <c r="DM109" s="937"/>
      <c r="DN109" s="937"/>
      <c r="DO109" s="937"/>
      <c r="DP109" s="938"/>
      <c r="DQ109" s="936" t="s">
        <v>302</v>
      </c>
      <c r="DR109" s="937"/>
      <c r="DS109" s="937"/>
      <c r="DT109" s="937"/>
      <c r="DU109" s="938"/>
      <c r="DV109" s="936" t="s">
        <v>430</v>
      </c>
      <c r="DW109" s="937"/>
      <c r="DX109" s="937"/>
      <c r="DY109" s="937"/>
      <c r="DZ109" s="939"/>
    </row>
    <row r="110" spans="1:131" s="246" customFormat="1" ht="26.25" customHeight="1" x14ac:dyDescent="0.15">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3645956</v>
      </c>
      <c r="AB110" s="944"/>
      <c r="AC110" s="944"/>
      <c r="AD110" s="944"/>
      <c r="AE110" s="945"/>
      <c r="AF110" s="946">
        <v>3976010</v>
      </c>
      <c r="AG110" s="944"/>
      <c r="AH110" s="944"/>
      <c r="AI110" s="944"/>
      <c r="AJ110" s="945"/>
      <c r="AK110" s="946">
        <v>3847839</v>
      </c>
      <c r="AL110" s="944"/>
      <c r="AM110" s="944"/>
      <c r="AN110" s="944"/>
      <c r="AO110" s="945"/>
      <c r="AP110" s="947">
        <v>19.100000000000001</v>
      </c>
      <c r="AQ110" s="948"/>
      <c r="AR110" s="948"/>
      <c r="AS110" s="948"/>
      <c r="AT110" s="949"/>
      <c r="AU110" s="950" t="s">
        <v>73</v>
      </c>
      <c r="AV110" s="951"/>
      <c r="AW110" s="951"/>
      <c r="AX110" s="951"/>
      <c r="AY110" s="951"/>
      <c r="AZ110" s="989" t="s">
        <v>433</v>
      </c>
      <c r="BA110" s="941"/>
      <c r="BB110" s="941"/>
      <c r="BC110" s="941"/>
      <c r="BD110" s="941"/>
      <c r="BE110" s="941"/>
      <c r="BF110" s="941"/>
      <c r="BG110" s="941"/>
      <c r="BH110" s="941"/>
      <c r="BI110" s="941"/>
      <c r="BJ110" s="941"/>
      <c r="BK110" s="941"/>
      <c r="BL110" s="941"/>
      <c r="BM110" s="941"/>
      <c r="BN110" s="941"/>
      <c r="BO110" s="941"/>
      <c r="BP110" s="942"/>
      <c r="BQ110" s="975">
        <v>39236213</v>
      </c>
      <c r="BR110" s="976"/>
      <c r="BS110" s="976"/>
      <c r="BT110" s="976"/>
      <c r="BU110" s="976"/>
      <c r="BV110" s="976">
        <v>39250352</v>
      </c>
      <c r="BW110" s="976"/>
      <c r="BX110" s="976"/>
      <c r="BY110" s="976"/>
      <c r="BZ110" s="976"/>
      <c r="CA110" s="976">
        <v>39658955</v>
      </c>
      <c r="CB110" s="976"/>
      <c r="CC110" s="976"/>
      <c r="CD110" s="976"/>
      <c r="CE110" s="976"/>
      <c r="CF110" s="990">
        <v>196.5</v>
      </c>
      <c r="CG110" s="991"/>
      <c r="CH110" s="991"/>
      <c r="CI110" s="991"/>
      <c r="CJ110" s="991"/>
      <c r="CK110" s="992" t="s">
        <v>434</v>
      </c>
      <c r="CL110" s="993"/>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75" t="s">
        <v>411</v>
      </c>
      <c r="DH110" s="976"/>
      <c r="DI110" s="976"/>
      <c r="DJ110" s="976"/>
      <c r="DK110" s="976"/>
      <c r="DL110" s="976" t="s">
        <v>436</v>
      </c>
      <c r="DM110" s="976"/>
      <c r="DN110" s="976"/>
      <c r="DO110" s="976"/>
      <c r="DP110" s="976"/>
      <c r="DQ110" s="976" t="s">
        <v>232</v>
      </c>
      <c r="DR110" s="976"/>
      <c r="DS110" s="976"/>
      <c r="DT110" s="976"/>
      <c r="DU110" s="976"/>
      <c r="DV110" s="977" t="s">
        <v>411</v>
      </c>
      <c r="DW110" s="977"/>
      <c r="DX110" s="977"/>
      <c r="DY110" s="977"/>
      <c r="DZ110" s="978"/>
    </row>
    <row r="111" spans="1:131" s="246" customFormat="1" ht="26.25" customHeight="1" x14ac:dyDescent="0.15">
      <c r="A111" s="979" t="s">
        <v>437</v>
      </c>
      <c r="B111" s="980"/>
      <c r="C111" s="980"/>
      <c r="D111" s="980"/>
      <c r="E111" s="980"/>
      <c r="F111" s="980"/>
      <c r="G111" s="980"/>
      <c r="H111" s="980"/>
      <c r="I111" s="980"/>
      <c r="J111" s="980"/>
      <c r="K111" s="980"/>
      <c r="L111" s="980"/>
      <c r="M111" s="980"/>
      <c r="N111" s="980"/>
      <c r="O111" s="980"/>
      <c r="P111" s="980"/>
      <c r="Q111" s="980"/>
      <c r="R111" s="980"/>
      <c r="S111" s="980"/>
      <c r="T111" s="980"/>
      <c r="U111" s="980"/>
      <c r="V111" s="980"/>
      <c r="W111" s="980"/>
      <c r="X111" s="980"/>
      <c r="Y111" s="980"/>
      <c r="Z111" s="981"/>
      <c r="AA111" s="982" t="s">
        <v>436</v>
      </c>
      <c r="AB111" s="983"/>
      <c r="AC111" s="983"/>
      <c r="AD111" s="983"/>
      <c r="AE111" s="984"/>
      <c r="AF111" s="985" t="s">
        <v>232</v>
      </c>
      <c r="AG111" s="983"/>
      <c r="AH111" s="983"/>
      <c r="AI111" s="983"/>
      <c r="AJ111" s="984"/>
      <c r="AK111" s="985" t="s">
        <v>232</v>
      </c>
      <c r="AL111" s="983"/>
      <c r="AM111" s="983"/>
      <c r="AN111" s="983"/>
      <c r="AO111" s="984"/>
      <c r="AP111" s="986" t="s">
        <v>436</v>
      </c>
      <c r="AQ111" s="987"/>
      <c r="AR111" s="987"/>
      <c r="AS111" s="987"/>
      <c r="AT111" s="988"/>
      <c r="AU111" s="952"/>
      <c r="AV111" s="953"/>
      <c r="AW111" s="953"/>
      <c r="AX111" s="953"/>
      <c r="AY111" s="953"/>
      <c r="AZ111" s="998" t="s">
        <v>438</v>
      </c>
      <c r="BA111" s="999"/>
      <c r="BB111" s="999"/>
      <c r="BC111" s="999"/>
      <c r="BD111" s="999"/>
      <c r="BE111" s="999"/>
      <c r="BF111" s="999"/>
      <c r="BG111" s="999"/>
      <c r="BH111" s="999"/>
      <c r="BI111" s="999"/>
      <c r="BJ111" s="999"/>
      <c r="BK111" s="999"/>
      <c r="BL111" s="999"/>
      <c r="BM111" s="999"/>
      <c r="BN111" s="999"/>
      <c r="BO111" s="999"/>
      <c r="BP111" s="1000"/>
      <c r="BQ111" s="968">
        <v>327625</v>
      </c>
      <c r="BR111" s="969"/>
      <c r="BS111" s="969"/>
      <c r="BT111" s="969"/>
      <c r="BU111" s="969"/>
      <c r="BV111" s="969">
        <v>365672</v>
      </c>
      <c r="BW111" s="969"/>
      <c r="BX111" s="969"/>
      <c r="BY111" s="969"/>
      <c r="BZ111" s="969"/>
      <c r="CA111" s="969">
        <v>496914</v>
      </c>
      <c r="CB111" s="969"/>
      <c r="CC111" s="969"/>
      <c r="CD111" s="969"/>
      <c r="CE111" s="969"/>
      <c r="CF111" s="963">
        <v>2.5</v>
      </c>
      <c r="CG111" s="964"/>
      <c r="CH111" s="964"/>
      <c r="CI111" s="964"/>
      <c r="CJ111" s="964"/>
      <c r="CK111" s="994"/>
      <c r="CL111" s="995"/>
      <c r="CM111" s="965" t="s">
        <v>439</v>
      </c>
      <c r="CN111" s="966"/>
      <c r="CO111" s="966"/>
      <c r="CP111" s="966"/>
      <c r="CQ111" s="966"/>
      <c r="CR111" s="966"/>
      <c r="CS111" s="966"/>
      <c r="CT111" s="966"/>
      <c r="CU111" s="966"/>
      <c r="CV111" s="966"/>
      <c r="CW111" s="966"/>
      <c r="CX111" s="966"/>
      <c r="CY111" s="966"/>
      <c r="CZ111" s="966"/>
      <c r="DA111" s="966"/>
      <c r="DB111" s="966"/>
      <c r="DC111" s="966"/>
      <c r="DD111" s="966"/>
      <c r="DE111" s="966"/>
      <c r="DF111" s="967"/>
      <c r="DG111" s="968" t="s">
        <v>232</v>
      </c>
      <c r="DH111" s="969"/>
      <c r="DI111" s="969"/>
      <c r="DJ111" s="969"/>
      <c r="DK111" s="969"/>
      <c r="DL111" s="969" t="s">
        <v>411</v>
      </c>
      <c r="DM111" s="969"/>
      <c r="DN111" s="969"/>
      <c r="DO111" s="969"/>
      <c r="DP111" s="969"/>
      <c r="DQ111" s="969" t="s">
        <v>232</v>
      </c>
      <c r="DR111" s="969"/>
      <c r="DS111" s="969"/>
      <c r="DT111" s="969"/>
      <c r="DU111" s="969"/>
      <c r="DV111" s="970" t="s">
        <v>232</v>
      </c>
      <c r="DW111" s="970"/>
      <c r="DX111" s="970"/>
      <c r="DY111" s="970"/>
      <c r="DZ111" s="971"/>
    </row>
    <row r="112" spans="1:131" s="246" customFormat="1" ht="26.25" customHeight="1" x14ac:dyDescent="0.15">
      <c r="A112" s="1001" t="s">
        <v>440</v>
      </c>
      <c r="B112" s="1002"/>
      <c r="C112" s="999" t="s">
        <v>441</v>
      </c>
      <c r="D112" s="999"/>
      <c r="E112" s="999"/>
      <c r="F112" s="999"/>
      <c r="G112" s="999"/>
      <c r="H112" s="999"/>
      <c r="I112" s="999"/>
      <c r="J112" s="999"/>
      <c r="K112" s="999"/>
      <c r="L112" s="999"/>
      <c r="M112" s="999"/>
      <c r="N112" s="999"/>
      <c r="O112" s="999"/>
      <c r="P112" s="999"/>
      <c r="Q112" s="999"/>
      <c r="R112" s="999"/>
      <c r="S112" s="999"/>
      <c r="T112" s="999"/>
      <c r="U112" s="999"/>
      <c r="V112" s="999"/>
      <c r="W112" s="999"/>
      <c r="X112" s="999"/>
      <c r="Y112" s="999"/>
      <c r="Z112" s="1000"/>
      <c r="AA112" s="1007" t="s">
        <v>232</v>
      </c>
      <c r="AB112" s="1008"/>
      <c r="AC112" s="1008"/>
      <c r="AD112" s="1008"/>
      <c r="AE112" s="1009"/>
      <c r="AF112" s="1010" t="s">
        <v>232</v>
      </c>
      <c r="AG112" s="1008"/>
      <c r="AH112" s="1008"/>
      <c r="AI112" s="1008"/>
      <c r="AJ112" s="1009"/>
      <c r="AK112" s="1010" t="s">
        <v>436</v>
      </c>
      <c r="AL112" s="1008"/>
      <c r="AM112" s="1008"/>
      <c r="AN112" s="1008"/>
      <c r="AO112" s="1009"/>
      <c r="AP112" s="1011" t="s">
        <v>232</v>
      </c>
      <c r="AQ112" s="1012"/>
      <c r="AR112" s="1012"/>
      <c r="AS112" s="1012"/>
      <c r="AT112" s="1013"/>
      <c r="AU112" s="952"/>
      <c r="AV112" s="953"/>
      <c r="AW112" s="953"/>
      <c r="AX112" s="953"/>
      <c r="AY112" s="953"/>
      <c r="AZ112" s="998" t="s">
        <v>442</v>
      </c>
      <c r="BA112" s="999"/>
      <c r="BB112" s="999"/>
      <c r="BC112" s="999"/>
      <c r="BD112" s="999"/>
      <c r="BE112" s="999"/>
      <c r="BF112" s="999"/>
      <c r="BG112" s="999"/>
      <c r="BH112" s="999"/>
      <c r="BI112" s="999"/>
      <c r="BJ112" s="999"/>
      <c r="BK112" s="999"/>
      <c r="BL112" s="999"/>
      <c r="BM112" s="999"/>
      <c r="BN112" s="999"/>
      <c r="BO112" s="999"/>
      <c r="BP112" s="1000"/>
      <c r="BQ112" s="968">
        <v>14724240</v>
      </c>
      <c r="BR112" s="969"/>
      <c r="BS112" s="969"/>
      <c r="BT112" s="969"/>
      <c r="BU112" s="969"/>
      <c r="BV112" s="969">
        <v>14085452</v>
      </c>
      <c r="BW112" s="969"/>
      <c r="BX112" s="969"/>
      <c r="BY112" s="969"/>
      <c r="BZ112" s="969"/>
      <c r="CA112" s="969">
        <v>13390874</v>
      </c>
      <c r="CB112" s="969"/>
      <c r="CC112" s="969"/>
      <c r="CD112" s="969"/>
      <c r="CE112" s="969"/>
      <c r="CF112" s="963">
        <v>66.400000000000006</v>
      </c>
      <c r="CG112" s="964"/>
      <c r="CH112" s="964"/>
      <c r="CI112" s="964"/>
      <c r="CJ112" s="964"/>
      <c r="CK112" s="994"/>
      <c r="CL112" s="995"/>
      <c r="CM112" s="965" t="s">
        <v>443</v>
      </c>
      <c r="CN112" s="966"/>
      <c r="CO112" s="966"/>
      <c r="CP112" s="966"/>
      <c r="CQ112" s="966"/>
      <c r="CR112" s="966"/>
      <c r="CS112" s="966"/>
      <c r="CT112" s="966"/>
      <c r="CU112" s="966"/>
      <c r="CV112" s="966"/>
      <c r="CW112" s="966"/>
      <c r="CX112" s="966"/>
      <c r="CY112" s="966"/>
      <c r="CZ112" s="966"/>
      <c r="DA112" s="966"/>
      <c r="DB112" s="966"/>
      <c r="DC112" s="966"/>
      <c r="DD112" s="966"/>
      <c r="DE112" s="966"/>
      <c r="DF112" s="967"/>
      <c r="DG112" s="968" t="s">
        <v>232</v>
      </c>
      <c r="DH112" s="969"/>
      <c r="DI112" s="969"/>
      <c r="DJ112" s="969"/>
      <c r="DK112" s="969"/>
      <c r="DL112" s="969" t="s">
        <v>436</v>
      </c>
      <c r="DM112" s="969"/>
      <c r="DN112" s="969"/>
      <c r="DO112" s="969"/>
      <c r="DP112" s="969"/>
      <c r="DQ112" s="969" t="s">
        <v>232</v>
      </c>
      <c r="DR112" s="969"/>
      <c r="DS112" s="969"/>
      <c r="DT112" s="969"/>
      <c r="DU112" s="969"/>
      <c r="DV112" s="970" t="s">
        <v>232</v>
      </c>
      <c r="DW112" s="970"/>
      <c r="DX112" s="970"/>
      <c r="DY112" s="970"/>
      <c r="DZ112" s="971"/>
    </row>
    <row r="113" spans="1:130" s="246" customFormat="1" ht="26.25" customHeight="1" x14ac:dyDescent="0.15">
      <c r="A113" s="1003"/>
      <c r="B113" s="1004"/>
      <c r="C113" s="999" t="s">
        <v>444</v>
      </c>
      <c r="D113" s="999"/>
      <c r="E113" s="999"/>
      <c r="F113" s="999"/>
      <c r="G113" s="999"/>
      <c r="H113" s="999"/>
      <c r="I113" s="999"/>
      <c r="J113" s="999"/>
      <c r="K113" s="999"/>
      <c r="L113" s="999"/>
      <c r="M113" s="999"/>
      <c r="N113" s="999"/>
      <c r="O113" s="999"/>
      <c r="P113" s="999"/>
      <c r="Q113" s="999"/>
      <c r="R113" s="999"/>
      <c r="S113" s="999"/>
      <c r="T113" s="999"/>
      <c r="U113" s="999"/>
      <c r="V113" s="999"/>
      <c r="W113" s="999"/>
      <c r="X113" s="999"/>
      <c r="Y113" s="999"/>
      <c r="Z113" s="1000"/>
      <c r="AA113" s="982">
        <v>876426</v>
      </c>
      <c r="AB113" s="983"/>
      <c r="AC113" s="983"/>
      <c r="AD113" s="983"/>
      <c r="AE113" s="984"/>
      <c r="AF113" s="985">
        <v>818255</v>
      </c>
      <c r="AG113" s="983"/>
      <c r="AH113" s="983"/>
      <c r="AI113" s="983"/>
      <c r="AJ113" s="984"/>
      <c r="AK113" s="985">
        <v>815996</v>
      </c>
      <c r="AL113" s="983"/>
      <c r="AM113" s="983"/>
      <c r="AN113" s="983"/>
      <c r="AO113" s="984"/>
      <c r="AP113" s="986">
        <v>4</v>
      </c>
      <c r="AQ113" s="987"/>
      <c r="AR113" s="987"/>
      <c r="AS113" s="987"/>
      <c r="AT113" s="988"/>
      <c r="AU113" s="952"/>
      <c r="AV113" s="953"/>
      <c r="AW113" s="953"/>
      <c r="AX113" s="953"/>
      <c r="AY113" s="953"/>
      <c r="AZ113" s="998" t="s">
        <v>445</v>
      </c>
      <c r="BA113" s="999"/>
      <c r="BB113" s="999"/>
      <c r="BC113" s="999"/>
      <c r="BD113" s="999"/>
      <c r="BE113" s="999"/>
      <c r="BF113" s="999"/>
      <c r="BG113" s="999"/>
      <c r="BH113" s="999"/>
      <c r="BI113" s="999"/>
      <c r="BJ113" s="999"/>
      <c r="BK113" s="999"/>
      <c r="BL113" s="999"/>
      <c r="BM113" s="999"/>
      <c r="BN113" s="999"/>
      <c r="BO113" s="999"/>
      <c r="BP113" s="1000"/>
      <c r="BQ113" s="968" t="s">
        <v>436</v>
      </c>
      <c r="BR113" s="969"/>
      <c r="BS113" s="969"/>
      <c r="BT113" s="969"/>
      <c r="BU113" s="969"/>
      <c r="BV113" s="969" t="s">
        <v>232</v>
      </c>
      <c r="BW113" s="969"/>
      <c r="BX113" s="969"/>
      <c r="BY113" s="969"/>
      <c r="BZ113" s="969"/>
      <c r="CA113" s="969" t="s">
        <v>436</v>
      </c>
      <c r="CB113" s="969"/>
      <c r="CC113" s="969"/>
      <c r="CD113" s="969"/>
      <c r="CE113" s="969"/>
      <c r="CF113" s="963" t="s">
        <v>232</v>
      </c>
      <c r="CG113" s="964"/>
      <c r="CH113" s="964"/>
      <c r="CI113" s="964"/>
      <c r="CJ113" s="964"/>
      <c r="CK113" s="994"/>
      <c r="CL113" s="995"/>
      <c r="CM113" s="965" t="s">
        <v>446</v>
      </c>
      <c r="CN113" s="966"/>
      <c r="CO113" s="966"/>
      <c r="CP113" s="966"/>
      <c r="CQ113" s="966"/>
      <c r="CR113" s="966"/>
      <c r="CS113" s="966"/>
      <c r="CT113" s="966"/>
      <c r="CU113" s="966"/>
      <c r="CV113" s="966"/>
      <c r="CW113" s="966"/>
      <c r="CX113" s="966"/>
      <c r="CY113" s="966"/>
      <c r="CZ113" s="966"/>
      <c r="DA113" s="966"/>
      <c r="DB113" s="966"/>
      <c r="DC113" s="966"/>
      <c r="DD113" s="966"/>
      <c r="DE113" s="966"/>
      <c r="DF113" s="967"/>
      <c r="DG113" s="1007" t="s">
        <v>232</v>
      </c>
      <c r="DH113" s="1008"/>
      <c r="DI113" s="1008"/>
      <c r="DJ113" s="1008"/>
      <c r="DK113" s="1009"/>
      <c r="DL113" s="1010" t="s">
        <v>232</v>
      </c>
      <c r="DM113" s="1008"/>
      <c r="DN113" s="1008"/>
      <c r="DO113" s="1008"/>
      <c r="DP113" s="1009"/>
      <c r="DQ113" s="1010" t="s">
        <v>436</v>
      </c>
      <c r="DR113" s="1008"/>
      <c r="DS113" s="1008"/>
      <c r="DT113" s="1008"/>
      <c r="DU113" s="1009"/>
      <c r="DV113" s="1011" t="s">
        <v>232</v>
      </c>
      <c r="DW113" s="1012"/>
      <c r="DX113" s="1012"/>
      <c r="DY113" s="1012"/>
      <c r="DZ113" s="1013"/>
    </row>
    <row r="114" spans="1:130" s="246" customFormat="1" ht="26.25" customHeight="1" x14ac:dyDescent="0.15">
      <c r="A114" s="1003"/>
      <c r="B114" s="1004"/>
      <c r="C114" s="999" t="s">
        <v>447</v>
      </c>
      <c r="D114" s="999"/>
      <c r="E114" s="999"/>
      <c r="F114" s="999"/>
      <c r="G114" s="999"/>
      <c r="H114" s="999"/>
      <c r="I114" s="999"/>
      <c r="J114" s="999"/>
      <c r="K114" s="999"/>
      <c r="L114" s="999"/>
      <c r="M114" s="999"/>
      <c r="N114" s="999"/>
      <c r="O114" s="999"/>
      <c r="P114" s="999"/>
      <c r="Q114" s="999"/>
      <c r="R114" s="999"/>
      <c r="S114" s="999"/>
      <c r="T114" s="999"/>
      <c r="U114" s="999"/>
      <c r="V114" s="999"/>
      <c r="W114" s="999"/>
      <c r="X114" s="999"/>
      <c r="Y114" s="999"/>
      <c r="Z114" s="1000"/>
      <c r="AA114" s="1007" t="s">
        <v>232</v>
      </c>
      <c r="AB114" s="1008"/>
      <c r="AC114" s="1008"/>
      <c r="AD114" s="1008"/>
      <c r="AE114" s="1009"/>
      <c r="AF114" s="1010" t="s">
        <v>232</v>
      </c>
      <c r="AG114" s="1008"/>
      <c r="AH114" s="1008"/>
      <c r="AI114" s="1008"/>
      <c r="AJ114" s="1009"/>
      <c r="AK114" s="1010" t="s">
        <v>436</v>
      </c>
      <c r="AL114" s="1008"/>
      <c r="AM114" s="1008"/>
      <c r="AN114" s="1008"/>
      <c r="AO114" s="1009"/>
      <c r="AP114" s="1011" t="s">
        <v>232</v>
      </c>
      <c r="AQ114" s="1012"/>
      <c r="AR114" s="1012"/>
      <c r="AS114" s="1012"/>
      <c r="AT114" s="1013"/>
      <c r="AU114" s="952"/>
      <c r="AV114" s="953"/>
      <c r="AW114" s="953"/>
      <c r="AX114" s="953"/>
      <c r="AY114" s="953"/>
      <c r="AZ114" s="998" t="s">
        <v>448</v>
      </c>
      <c r="BA114" s="999"/>
      <c r="BB114" s="999"/>
      <c r="BC114" s="999"/>
      <c r="BD114" s="999"/>
      <c r="BE114" s="999"/>
      <c r="BF114" s="999"/>
      <c r="BG114" s="999"/>
      <c r="BH114" s="999"/>
      <c r="BI114" s="999"/>
      <c r="BJ114" s="999"/>
      <c r="BK114" s="999"/>
      <c r="BL114" s="999"/>
      <c r="BM114" s="999"/>
      <c r="BN114" s="999"/>
      <c r="BO114" s="999"/>
      <c r="BP114" s="1000"/>
      <c r="BQ114" s="968">
        <v>6012438</v>
      </c>
      <c r="BR114" s="969"/>
      <c r="BS114" s="969"/>
      <c r="BT114" s="969"/>
      <c r="BU114" s="969"/>
      <c r="BV114" s="969">
        <v>5768052</v>
      </c>
      <c r="BW114" s="969"/>
      <c r="BX114" s="969"/>
      <c r="BY114" s="969"/>
      <c r="BZ114" s="969"/>
      <c r="CA114" s="969">
        <v>5661987</v>
      </c>
      <c r="CB114" s="969"/>
      <c r="CC114" s="969"/>
      <c r="CD114" s="969"/>
      <c r="CE114" s="969"/>
      <c r="CF114" s="963">
        <v>28.1</v>
      </c>
      <c r="CG114" s="964"/>
      <c r="CH114" s="964"/>
      <c r="CI114" s="964"/>
      <c r="CJ114" s="964"/>
      <c r="CK114" s="994"/>
      <c r="CL114" s="995"/>
      <c r="CM114" s="965" t="s">
        <v>449</v>
      </c>
      <c r="CN114" s="966"/>
      <c r="CO114" s="966"/>
      <c r="CP114" s="966"/>
      <c r="CQ114" s="966"/>
      <c r="CR114" s="966"/>
      <c r="CS114" s="966"/>
      <c r="CT114" s="966"/>
      <c r="CU114" s="966"/>
      <c r="CV114" s="966"/>
      <c r="CW114" s="966"/>
      <c r="CX114" s="966"/>
      <c r="CY114" s="966"/>
      <c r="CZ114" s="966"/>
      <c r="DA114" s="966"/>
      <c r="DB114" s="966"/>
      <c r="DC114" s="966"/>
      <c r="DD114" s="966"/>
      <c r="DE114" s="966"/>
      <c r="DF114" s="967"/>
      <c r="DG114" s="1007" t="s">
        <v>232</v>
      </c>
      <c r="DH114" s="1008"/>
      <c r="DI114" s="1008"/>
      <c r="DJ114" s="1008"/>
      <c r="DK114" s="1009"/>
      <c r="DL114" s="1010" t="s">
        <v>436</v>
      </c>
      <c r="DM114" s="1008"/>
      <c r="DN114" s="1008"/>
      <c r="DO114" s="1008"/>
      <c r="DP114" s="1009"/>
      <c r="DQ114" s="1010" t="s">
        <v>232</v>
      </c>
      <c r="DR114" s="1008"/>
      <c r="DS114" s="1008"/>
      <c r="DT114" s="1008"/>
      <c r="DU114" s="1009"/>
      <c r="DV114" s="1011" t="s">
        <v>232</v>
      </c>
      <c r="DW114" s="1012"/>
      <c r="DX114" s="1012"/>
      <c r="DY114" s="1012"/>
      <c r="DZ114" s="1013"/>
    </row>
    <row r="115" spans="1:130" s="246" customFormat="1" ht="26.25" customHeight="1" x14ac:dyDescent="0.15">
      <c r="A115" s="1003"/>
      <c r="B115" s="1004"/>
      <c r="C115" s="999" t="s">
        <v>450</v>
      </c>
      <c r="D115" s="999"/>
      <c r="E115" s="999"/>
      <c r="F115" s="999"/>
      <c r="G115" s="999"/>
      <c r="H115" s="999"/>
      <c r="I115" s="999"/>
      <c r="J115" s="999"/>
      <c r="K115" s="999"/>
      <c r="L115" s="999"/>
      <c r="M115" s="999"/>
      <c r="N115" s="999"/>
      <c r="O115" s="999"/>
      <c r="P115" s="999"/>
      <c r="Q115" s="999"/>
      <c r="R115" s="999"/>
      <c r="S115" s="999"/>
      <c r="T115" s="999"/>
      <c r="U115" s="999"/>
      <c r="V115" s="999"/>
      <c r="W115" s="999"/>
      <c r="X115" s="999"/>
      <c r="Y115" s="999"/>
      <c r="Z115" s="1000"/>
      <c r="AA115" s="982">
        <v>7197</v>
      </c>
      <c r="AB115" s="983"/>
      <c r="AC115" s="983"/>
      <c r="AD115" s="983"/>
      <c r="AE115" s="984"/>
      <c r="AF115" s="985">
        <v>7017</v>
      </c>
      <c r="AG115" s="983"/>
      <c r="AH115" s="983"/>
      <c r="AI115" s="983"/>
      <c r="AJ115" s="984"/>
      <c r="AK115" s="985">
        <v>3832</v>
      </c>
      <c r="AL115" s="983"/>
      <c r="AM115" s="983"/>
      <c r="AN115" s="983"/>
      <c r="AO115" s="984"/>
      <c r="AP115" s="986">
        <v>0</v>
      </c>
      <c r="AQ115" s="987"/>
      <c r="AR115" s="987"/>
      <c r="AS115" s="987"/>
      <c r="AT115" s="988"/>
      <c r="AU115" s="952"/>
      <c r="AV115" s="953"/>
      <c r="AW115" s="953"/>
      <c r="AX115" s="953"/>
      <c r="AY115" s="953"/>
      <c r="AZ115" s="998" t="s">
        <v>451</v>
      </c>
      <c r="BA115" s="999"/>
      <c r="BB115" s="999"/>
      <c r="BC115" s="999"/>
      <c r="BD115" s="999"/>
      <c r="BE115" s="999"/>
      <c r="BF115" s="999"/>
      <c r="BG115" s="999"/>
      <c r="BH115" s="999"/>
      <c r="BI115" s="999"/>
      <c r="BJ115" s="999"/>
      <c r="BK115" s="999"/>
      <c r="BL115" s="999"/>
      <c r="BM115" s="999"/>
      <c r="BN115" s="999"/>
      <c r="BO115" s="999"/>
      <c r="BP115" s="1000"/>
      <c r="BQ115" s="968" t="s">
        <v>436</v>
      </c>
      <c r="BR115" s="969"/>
      <c r="BS115" s="969"/>
      <c r="BT115" s="969"/>
      <c r="BU115" s="969"/>
      <c r="BV115" s="969" t="s">
        <v>232</v>
      </c>
      <c r="BW115" s="969"/>
      <c r="BX115" s="969"/>
      <c r="BY115" s="969"/>
      <c r="BZ115" s="969"/>
      <c r="CA115" s="969" t="s">
        <v>232</v>
      </c>
      <c r="CB115" s="969"/>
      <c r="CC115" s="969"/>
      <c r="CD115" s="969"/>
      <c r="CE115" s="969"/>
      <c r="CF115" s="963" t="s">
        <v>436</v>
      </c>
      <c r="CG115" s="964"/>
      <c r="CH115" s="964"/>
      <c r="CI115" s="964"/>
      <c r="CJ115" s="964"/>
      <c r="CK115" s="994"/>
      <c r="CL115" s="995"/>
      <c r="CM115" s="998" t="s">
        <v>452</v>
      </c>
      <c r="CN115" s="1019"/>
      <c r="CO115" s="1019"/>
      <c r="CP115" s="1019"/>
      <c r="CQ115" s="1019"/>
      <c r="CR115" s="1019"/>
      <c r="CS115" s="1019"/>
      <c r="CT115" s="1019"/>
      <c r="CU115" s="1019"/>
      <c r="CV115" s="1019"/>
      <c r="CW115" s="1019"/>
      <c r="CX115" s="1019"/>
      <c r="CY115" s="1019"/>
      <c r="CZ115" s="1019"/>
      <c r="DA115" s="1019"/>
      <c r="DB115" s="1019"/>
      <c r="DC115" s="1019"/>
      <c r="DD115" s="1019"/>
      <c r="DE115" s="1019"/>
      <c r="DF115" s="1000"/>
      <c r="DG115" s="1007" t="s">
        <v>232</v>
      </c>
      <c r="DH115" s="1008"/>
      <c r="DI115" s="1008"/>
      <c r="DJ115" s="1008"/>
      <c r="DK115" s="1009"/>
      <c r="DL115" s="1010" t="s">
        <v>232</v>
      </c>
      <c r="DM115" s="1008"/>
      <c r="DN115" s="1008"/>
      <c r="DO115" s="1008"/>
      <c r="DP115" s="1009"/>
      <c r="DQ115" s="1010" t="s">
        <v>436</v>
      </c>
      <c r="DR115" s="1008"/>
      <c r="DS115" s="1008"/>
      <c r="DT115" s="1008"/>
      <c r="DU115" s="1009"/>
      <c r="DV115" s="1011" t="s">
        <v>232</v>
      </c>
      <c r="DW115" s="1012"/>
      <c r="DX115" s="1012"/>
      <c r="DY115" s="1012"/>
      <c r="DZ115" s="1013"/>
    </row>
    <row r="116" spans="1:130" s="246" customFormat="1" ht="26.25" customHeight="1" x14ac:dyDescent="0.15">
      <c r="A116" s="1005"/>
      <c r="B116" s="1006"/>
      <c r="C116" s="1014" t="s">
        <v>453</v>
      </c>
      <c r="D116" s="1014"/>
      <c r="E116" s="1014"/>
      <c r="F116" s="1014"/>
      <c r="G116" s="1014"/>
      <c r="H116" s="1014"/>
      <c r="I116" s="1014"/>
      <c r="J116" s="1014"/>
      <c r="K116" s="1014"/>
      <c r="L116" s="1014"/>
      <c r="M116" s="1014"/>
      <c r="N116" s="1014"/>
      <c r="O116" s="1014"/>
      <c r="P116" s="1014"/>
      <c r="Q116" s="1014"/>
      <c r="R116" s="1014"/>
      <c r="S116" s="1014"/>
      <c r="T116" s="1014"/>
      <c r="U116" s="1014"/>
      <c r="V116" s="1014"/>
      <c r="W116" s="1014"/>
      <c r="X116" s="1014"/>
      <c r="Y116" s="1014"/>
      <c r="Z116" s="1015"/>
      <c r="AA116" s="1007" t="s">
        <v>436</v>
      </c>
      <c r="AB116" s="1008"/>
      <c r="AC116" s="1008"/>
      <c r="AD116" s="1008"/>
      <c r="AE116" s="1009"/>
      <c r="AF116" s="1010" t="s">
        <v>436</v>
      </c>
      <c r="AG116" s="1008"/>
      <c r="AH116" s="1008"/>
      <c r="AI116" s="1008"/>
      <c r="AJ116" s="1009"/>
      <c r="AK116" s="1010" t="s">
        <v>436</v>
      </c>
      <c r="AL116" s="1008"/>
      <c r="AM116" s="1008"/>
      <c r="AN116" s="1008"/>
      <c r="AO116" s="1009"/>
      <c r="AP116" s="1011" t="s">
        <v>232</v>
      </c>
      <c r="AQ116" s="1012"/>
      <c r="AR116" s="1012"/>
      <c r="AS116" s="1012"/>
      <c r="AT116" s="1013"/>
      <c r="AU116" s="952"/>
      <c r="AV116" s="953"/>
      <c r="AW116" s="953"/>
      <c r="AX116" s="953"/>
      <c r="AY116" s="953"/>
      <c r="AZ116" s="1016" t="s">
        <v>454</v>
      </c>
      <c r="BA116" s="1017"/>
      <c r="BB116" s="1017"/>
      <c r="BC116" s="1017"/>
      <c r="BD116" s="1017"/>
      <c r="BE116" s="1017"/>
      <c r="BF116" s="1017"/>
      <c r="BG116" s="1017"/>
      <c r="BH116" s="1017"/>
      <c r="BI116" s="1017"/>
      <c r="BJ116" s="1017"/>
      <c r="BK116" s="1017"/>
      <c r="BL116" s="1017"/>
      <c r="BM116" s="1017"/>
      <c r="BN116" s="1017"/>
      <c r="BO116" s="1017"/>
      <c r="BP116" s="1018"/>
      <c r="BQ116" s="968" t="s">
        <v>436</v>
      </c>
      <c r="BR116" s="969"/>
      <c r="BS116" s="969"/>
      <c r="BT116" s="969"/>
      <c r="BU116" s="969"/>
      <c r="BV116" s="969" t="s">
        <v>232</v>
      </c>
      <c r="BW116" s="969"/>
      <c r="BX116" s="969"/>
      <c r="BY116" s="969"/>
      <c r="BZ116" s="969"/>
      <c r="CA116" s="969" t="s">
        <v>232</v>
      </c>
      <c r="CB116" s="969"/>
      <c r="CC116" s="969"/>
      <c r="CD116" s="969"/>
      <c r="CE116" s="969"/>
      <c r="CF116" s="963" t="s">
        <v>232</v>
      </c>
      <c r="CG116" s="964"/>
      <c r="CH116" s="964"/>
      <c r="CI116" s="964"/>
      <c r="CJ116" s="964"/>
      <c r="CK116" s="994"/>
      <c r="CL116" s="995"/>
      <c r="CM116" s="965" t="s">
        <v>455</v>
      </c>
      <c r="CN116" s="966"/>
      <c r="CO116" s="966"/>
      <c r="CP116" s="966"/>
      <c r="CQ116" s="966"/>
      <c r="CR116" s="966"/>
      <c r="CS116" s="966"/>
      <c r="CT116" s="966"/>
      <c r="CU116" s="966"/>
      <c r="CV116" s="966"/>
      <c r="CW116" s="966"/>
      <c r="CX116" s="966"/>
      <c r="CY116" s="966"/>
      <c r="CZ116" s="966"/>
      <c r="DA116" s="966"/>
      <c r="DB116" s="966"/>
      <c r="DC116" s="966"/>
      <c r="DD116" s="966"/>
      <c r="DE116" s="966"/>
      <c r="DF116" s="967"/>
      <c r="DG116" s="1007">
        <v>10519</v>
      </c>
      <c r="DH116" s="1008"/>
      <c r="DI116" s="1008"/>
      <c r="DJ116" s="1008"/>
      <c r="DK116" s="1009"/>
      <c r="DL116" s="1010">
        <v>3757</v>
      </c>
      <c r="DM116" s="1008"/>
      <c r="DN116" s="1008"/>
      <c r="DO116" s="1008"/>
      <c r="DP116" s="1009"/>
      <c r="DQ116" s="1010" t="s">
        <v>232</v>
      </c>
      <c r="DR116" s="1008"/>
      <c r="DS116" s="1008"/>
      <c r="DT116" s="1008"/>
      <c r="DU116" s="1009"/>
      <c r="DV116" s="1011" t="s">
        <v>232</v>
      </c>
      <c r="DW116" s="1012"/>
      <c r="DX116" s="1012"/>
      <c r="DY116" s="1012"/>
      <c r="DZ116" s="1013"/>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4" t="s">
        <v>456</v>
      </c>
      <c r="Z117" s="938"/>
      <c r="AA117" s="1025">
        <v>4529579</v>
      </c>
      <c r="AB117" s="1026"/>
      <c r="AC117" s="1026"/>
      <c r="AD117" s="1026"/>
      <c r="AE117" s="1027"/>
      <c r="AF117" s="1028">
        <v>4801282</v>
      </c>
      <c r="AG117" s="1026"/>
      <c r="AH117" s="1026"/>
      <c r="AI117" s="1026"/>
      <c r="AJ117" s="1027"/>
      <c r="AK117" s="1028">
        <v>4667667</v>
      </c>
      <c r="AL117" s="1026"/>
      <c r="AM117" s="1026"/>
      <c r="AN117" s="1026"/>
      <c r="AO117" s="1027"/>
      <c r="AP117" s="1029"/>
      <c r="AQ117" s="1030"/>
      <c r="AR117" s="1030"/>
      <c r="AS117" s="1030"/>
      <c r="AT117" s="1031"/>
      <c r="AU117" s="952"/>
      <c r="AV117" s="953"/>
      <c r="AW117" s="953"/>
      <c r="AX117" s="953"/>
      <c r="AY117" s="953"/>
      <c r="AZ117" s="1016" t="s">
        <v>457</v>
      </c>
      <c r="BA117" s="1017"/>
      <c r="BB117" s="1017"/>
      <c r="BC117" s="1017"/>
      <c r="BD117" s="1017"/>
      <c r="BE117" s="1017"/>
      <c r="BF117" s="1017"/>
      <c r="BG117" s="1017"/>
      <c r="BH117" s="1017"/>
      <c r="BI117" s="1017"/>
      <c r="BJ117" s="1017"/>
      <c r="BK117" s="1017"/>
      <c r="BL117" s="1017"/>
      <c r="BM117" s="1017"/>
      <c r="BN117" s="1017"/>
      <c r="BO117" s="1017"/>
      <c r="BP117" s="1018"/>
      <c r="BQ117" s="968" t="s">
        <v>232</v>
      </c>
      <c r="BR117" s="969"/>
      <c r="BS117" s="969"/>
      <c r="BT117" s="969"/>
      <c r="BU117" s="969"/>
      <c r="BV117" s="969" t="s">
        <v>232</v>
      </c>
      <c r="BW117" s="969"/>
      <c r="BX117" s="969"/>
      <c r="BY117" s="969"/>
      <c r="BZ117" s="969"/>
      <c r="CA117" s="969" t="s">
        <v>232</v>
      </c>
      <c r="CB117" s="969"/>
      <c r="CC117" s="969"/>
      <c r="CD117" s="969"/>
      <c r="CE117" s="969"/>
      <c r="CF117" s="963" t="s">
        <v>232</v>
      </c>
      <c r="CG117" s="964"/>
      <c r="CH117" s="964"/>
      <c r="CI117" s="964"/>
      <c r="CJ117" s="964"/>
      <c r="CK117" s="994"/>
      <c r="CL117" s="995"/>
      <c r="CM117" s="965" t="s">
        <v>458</v>
      </c>
      <c r="CN117" s="966"/>
      <c r="CO117" s="966"/>
      <c r="CP117" s="966"/>
      <c r="CQ117" s="966"/>
      <c r="CR117" s="966"/>
      <c r="CS117" s="966"/>
      <c r="CT117" s="966"/>
      <c r="CU117" s="966"/>
      <c r="CV117" s="966"/>
      <c r="CW117" s="966"/>
      <c r="CX117" s="966"/>
      <c r="CY117" s="966"/>
      <c r="CZ117" s="966"/>
      <c r="DA117" s="966"/>
      <c r="DB117" s="966"/>
      <c r="DC117" s="966"/>
      <c r="DD117" s="966"/>
      <c r="DE117" s="966"/>
      <c r="DF117" s="967"/>
      <c r="DG117" s="1007" t="s">
        <v>232</v>
      </c>
      <c r="DH117" s="1008"/>
      <c r="DI117" s="1008"/>
      <c r="DJ117" s="1008"/>
      <c r="DK117" s="1009"/>
      <c r="DL117" s="1010" t="s">
        <v>232</v>
      </c>
      <c r="DM117" s="1008"/>
      <c r="DN117" s="1008"/>
      <c r="DO117" s="1008"/>
      <c r="DP117" s="1009"/>
      <c r="DQ117" s="1010" t="s">
        <v>232</v>
      </c>
      <c r="DR117" s="1008"/>
      <c r="DS117" s="1008"/>
      <c r="DT117" s="1008"/>
      <c r="DU117" s="1009"/>
      <c r="DV117" s="1011" t="s">
        <v>232</v>
      </c>
      <c r="DW117" s="1012"/>
      <c r="DX117" s="1012"/>
      <c r="DY117" s="1012"/>
      <c r="DZ117" s="1013"/>
    </row>
    <row r="118" spans="1:130" s="246" customFormat="1" ht="26.25" customHeight="1" x14ac:dyDescent="0.15">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303</v>
      </c>
      <c r="AG118" s="937"/>
      <c r="AH118" s="937"/>
      <c r="AI118" s="937"/>
      <c r="AJ118" s="938"/>
      <c r="AK118" s="936" t="s">
        <v>302</v>
      </c>
      <c r="AL118" s="937"/>
      <c r="AM118" s="937"/>
      <c r="AN118" s="937"/>
      <c r="AO118" s="938"/>
      <c r="AP118" s="1020" t="s">
        <v>430</v>
      </c>
      <c r="AQ118" s="1021"/>
      <c r="AR118" s="1021"/>
      <c r="AS118" s="1021"/>
      <c r="AT118" s="1022"/>
      <c r="AU118" s="952"/>
      <c r="AV118" s="953"/>
      <c r="AW118" s="953"/>
      <c r="AX118" s="953"/>
      <c r="AY118" s="953"/>
      <c r="AZ118" s="1023" t="s">
        <v>459</v>
      </c>
      <c r="BA118" s="1014"/>
      <c r="BB118" s="1014"/>
      <c r="BC118" s="1014"/>
      <c r="BD118" s="1014"/>
      <c r="BE118" s="1014"/>
      <c r="BF118" s="1014"/>
      <c r="BG118" s="1014"/>
      <c r="BH118" s="1014"/>
      <c r="BI118" s="1014"/>
      <c r="BJ118" s="1014"/>
      <c r="BK118" s="1014"/>
      <c r="BL118" s="1014"/>
      <c r="BM118" s="1014"/>
      <c r="BN118" s="1014"/>
      <c r="BO118" s="1014"/>
      <c r="BP118" s="1015"/>
      <c r="BQ118" s="1046" t="s">
        <v>232</v>
      </c>
      <c r="BR118" s="1047"/>
      <c r="BS118" s="1047"/>
      <c r="BT118" s="1047"/>
      <c r="BU118" s="1047"/>
      <c r="BV118" s="1047" t="s">
        <v>232</v>
      </c>
      <c r="BW118" s="1047"/>
      <c r="BX118" s="1047"/>
      <c r="BY118" s="1047"/>
      <c r="BZ118" s="1047"/>
      <c r="CA118" s="1047" t="s">
        <v>460</v>
      </c>
      <c r="CB118" s="1047"/>
      <c r="CC118" s="1047"/>
      <c r="CD118" s="1047"/>
      <c r="CE118" s="1047"/>
      <c r="CF118" s="963" t="s">
        <v>460</v>
      </c>
      <c r="CG118" s="964"/>
      <c r="CH118" s="964"/>
      <c r="CI118" s="964"/>
      <c r="CJ118" s="964"/>
      <c r="CK118" s="994"/>
      <c r="CL118" s="995"/>
      <c r="CM118" s="965" t="s">
        <v>461</v>
      </c>
      <c r="CN118" s="966"/>
      <c r="CO118" s="966"/>
      <c r="CP118" s="966"/>
      <c r="CQ118" s="966"/>
      <c r="CR118" s="966"/>
      <c r="CS118" s="966"/>
      <c r="CT118" s="966"/>
      <c r="CU118" s="966"/>
      <c r="CV118" s="966"/>
      <c r="CW118" s="966"/>
      <c r="CX118" s="966"/>
      <c r="CY118" s="966"/>
      <c r="CZ118" s="966"/>
      <c r="DA118" s="966"/>
      <c r="DB118" s="966"/>
      <c r="DC118" s="966"/>
      <c r="DD118" s="966"/>
      <c r="DE118" s="966"/>
      <c r="DF118" s="967"/>
      <c r="DG118" s="1007" t="s">
        <v>462</v>
      </c>
      <c r="DH118" s="1008"/>
      <c r="DI118" s="1008"/>
      <c r="DJ118" s="1008"/>
      <c r="DK118" s="1009"/>
      <c r="DL118" s="1010" t="s">
        <v>460</v>
      </c>
      <c r="DM118" s="1008"/>
      <c r="DN118" s="1008"/>
      <c r="DO118" s="1008"/>
      <c r="DP118" s="1009"/>
      <c r="DQ118" s="1010" t="s">
        <v>460</v>
      </c>
      <c r="DR118" s="1008"/>
      <c r="DS118" s="1008"/>
      <c r="DT118" s="1008"/>
      <c r="DU118" s="1009"/>
      <c r="DV118" s="1011" t="s">
        <v>463</v>
      </c>
      <c r="DW118" s="1012"/>
      <c r="DX118" s="1012"/>
      <c r="DY118" s="1012"/>
      <c r="DZ118" s="1013"/>
    </row>
    <row r="119" spans="1:130" s="246" customFormat="1" ht="26.25" customHeight="1" x14ac:dyDescent="0.15">
      <c r="A119" s="1107" t="s">
        <v>434</v>
      </c>
      <c r="B119" s="993"/>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43" t="s">
        <v>232</v>
      </c>
      <c r="AB119" s="944"/>
      <c r="AC119" s="944"/>
      <c r="AD119" s="944"/>
      <c r="AE119" s="945"/>
      <c r="AF119" s="946" t="s">
        <v>411</v>
      </c>
      <c r="AG119" s="944"/>
      <c r="AH119" s="944"/>
      <c r="AI119" s="944"/>
      <c r="AJ119" s="945"/>
      <c r="AK119" s="946" t="s">
        <v>232</v>
      </c>
      <c r="AL119" s="944"/>
      <c r="AM119" s="944"/>
      <c r="AN119" s="944"/>
      <c r="AO119" s="945"/>
      <c r="AP119" s="947" t="s">
        <v>411</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4" t="s">
        <v>464</v>
      </c>
      <c r="BP119" s="1055"/>
      <c r="BQ119" s="1046">
        <v>60300516</v>
      </c>
      <c r="BR119" s="1047"/>
      <c r="BS119" s="1047"/>
      <c r="BT119" s="1047"/>
      <c r="BU119" s="1047"/>
      <c r="BV119" s="1047">
        <v>59469528</v>
      </c>
      <c r="BW119" s="1047"/>
      <c r="BX119" s="1047"/>
      <c r="BY119" s="1047"/>
      <c r="BZ119" s="1047"/>
      <c r="CA119" s="1047">
        <v>59208730</v>
      </c>
      <c r="CB119" s="1047"/>
      <c r="CC119" s="1047"/>
      <c r="CD119" s="1047"/>
      <c r="CE119" s="1047"/>
      <c r="CF119" s="1048"/>
      <c r="CG119" s="1049"/>
      <c r="CH119" s="1049"/>
      <c r="CI119" s="1049"/>
      <c r="CJ119" s="1050"/>
      <c r="CK119" s="996"/>
      <c r="CL119" s="997"/>
      <c r="CM119" s="1051" t="s">
        <v>465</v>
      </c>
      <c r="CN119" s="1052"/>
      <c r="CO119" s="1052"/>
      <c r="CP119" s="1052"/>
      <c r="CQ119" s="1052"/>
      <c r="CR119" s="1052"/>
      <c r="CS119" s="1052"/>
      <c r="CT119" s="1052"/>
      <c r="CU119" s="1052"/>
      <c r="CV119" s="1052"/>
      <c r="CW119" s="1052"/>
      <c r="CX119" s="1052"/>
      <c r="CY119" s="1052"/>
      <c r="CZ119" s="1052"/>
      <c r="DA119" s="1052"/>
      <c r="DB119" s="1052"/>
      <c r="DC119" s="1052"/>
      <c r="DD119" s="1052"/>
      <c r="DE119" s="1052"/>
      <c r="DF119" s="1053"/>
      <c r="DG119" s="1054">
        <v>317106</v>
      </c>
      <c r="DH119" s="1033"/>
      <c r="DI119" s="1033"/>
      <c r="DJ119" s="1033"/>
      <c r="DK119" s="1034"/>
      <c r="DL119" s="1032">
        <v>361915</v>
      </c>
      <c r="DM119" s="1033"/>
      <c r="DN119" s="1033"/>
      <c r="DO119" s="1033"/>
      <c r="DP119" s="1034"/>
      <c r="DQ119" s="1032">
        <v>496914</v>
      </c>
      <c r="DR119" s="1033"/>
      <c r="DS119" s="1033"/>
      <c r="DT119" s="1033"/>
      <c r="DU119" s="1034"/>
      <c r="DV119" s="1035">
        <v>2.5</v>
      </c>
      <c r="DW119" s="1036"/>
      <c r="DX119" s="1036"/>
      <c r="DY119" s="1036"/>
      <c r="DZ119" s="1037"/>
    </row>
    <row r="120" spans="1:130" s="246" customFormat="1" ht="26.25" customHeight="1" x14ac:dyDescent="0.15">
      <c r="A120" s="1108"/>
      <c r="B120" s="995"/>
      <c r="C120" s="965" t="s">
        <v>439</v>
      </c>
      <c r="D120" s="966"/>
      <c r="E120" s="966"/>
      <c r="F120" s="966"/>
      <c r="G120" s="966"/>
      <c r="H120" s="966"/>
      <c r="I120" s="966"/>
      <c r="J120" s="966"/>
      <c r="K120" s="966"/>
      <c r="L120" s="966"/>
      <c r="M120" s="966"/>
      <c r="N120" s="966"/>
      <c r="O120" s="966"/>
      <c r="P120" s="966"/>
      <c r="Q120" s="966"/>
      <c r="R120" s="966"/>
      <c r="S120" s="966"/>
      <c r="T120" s="966"/>
      <c r="U120" s="966"/>
      <c r="V120" s="966"/>
      <c r="W120" s="966"/>
      <c r="X120" s="966"/>
      <c r="Y120" s="966"/>
      <c r="Z120" s="967"/>
      <c r="AA120" s="1007" t="s">
        <v>460</v>
      </c>
      <c r="AB120" s="1008"/>
      <c r="AC120" s="1008"/>
      <c r="AD120" s="1008"/>
      <c r="AE120" s="1009"/>
      <c r="AF120" s="1010" t="s">
        <v>466</v>
      </c>
      <c r="AG120" s="1008"/>
      <c r="AH120" s="1008"/>
      <c r="AI120" s="1008"/>
      <c r="AJ120" s="1009"/>
      <c r="AK120" s="1010" t="s">
        <v>232</v>
      </c>
      <c r="AL120" s="1008"/>
      <c r="AM120" s="1008"/>
      <c r="AN120" s="1008"/>
      <c r="AO120" s="1009"/>
      <c r="AP120" s="1011" t="s">
        <v>232</v>
      </c>
      <c r="AQ120" s="1012"/>
      <c r="AR120" s="1012"/>
      <c r="AS120" s="1012"/>
      <c r="AT120" s="1013"/>
      <c r="AU120" s="1038" t="s">
        <v>467</v>
      </c>
      <c r="AV120" s="1039"/>
      <c r="AW120" s="1039"/>
      <c r="AX120" s="1039"/>
      <c r="AY120" s="1040"/>
      <c r="AZ120" s="989" t="s">
        <v>468</v>
      </c>
      <c r="BA120" s="941"/>
      <c r="BB120" s="941"/>
      <c r="BC120" s="941"/>
      <c r="BD120" s="941"/>
      <c r="BE120" s="941"/>
      <c r="BF120" s="941"/>
      <c r="BG120" s="941"/>
      <c r="BH120" s="941"/>
      <c r="BI120" s="941"/>
      <c r="BJ120" s="941"/>
      <c r="BK120" s="941"/>
      <c r="BL120" s="941"/>
      <c r="BM120" s="941"/>
      <c r="BN120" s="941"/>
      <c r="BO120" s="941"/>
      <c r="BP120" s="942"/>
      <c r="BQ120" s="975">
        <v>11620654</v>
      </c>
      <c r="BR120" s="976"/>
      <c r="BS120" s="976"/>
      <c r="BT120" s="976"/>
      <c r="BU120" s="976"/>
      <c r="BV120" s="976">
        <v>10615716</v>
      </c>
      <c r="BW120" s="976"/>
      <c r="BX120" s="976"/>
      <c r="BY120" s="976"/>
      <c r="BZ120" s="976"/>
      <c r="CA120" s="976">
        <v>11506705</v>
      </c>
      <c r="CB120" s="976"/>
      <c r="CC120" s="976"/>
      <c r="CD120" s="976"/>
      <c r="CE120" s="976"/>
      <c r="CF120" s="990">
        <v>57</v>
      </c>
      <c r="CG120" s="991"/>
      <c r="CH120" s="991"/>
      <c r="CI120" s="991"/>
      <c r="CJ120" s="991"/>
      <c r="CK120" s="1056" t="s">
        <v>469</v>
      </c>
      <c r="CL120" s="1057"/>
      <c r="CM120" s="1057"/>
      <c r="CN120" s="1057"/>
      <c r="CO120" s="1058"/>
      <c r="CP120" s="1064" t="s">
        <v>406</v>
      </c>
      <c r="CQ120" s="1065"/>
      <c r="CR120" s="1065"/>
      <c r="CS120" s="1065"/>
      <c r="CT120" s="1065"/>
      <c r="CU120" s="1065"/>
      <c r="CV120" s="1065"/>
      <c r="CW120" s="1065"/>
      <c r="CX120" s="1065"/>
      <c r="CY120" s="1065"/>
      <c r="CZ120" s="1065"/>
      <c r="DA120" s="1065"/>
      <c r="DB120" s="1065"/>
      <c r="DC120" s="1065"/>
      <c r="DD120" s="1065"/>
      <c r="DE120" s="1065"/>
      <c r="DF120" s="1066"/>
      <c r="DG120" s="975">
        <v>14668742</v>
      </c>
      <c r="DH120" s="976"/>
      <c r="DI120" s="976"/>
      <c r="DJ120" s="976"/>
      <c r="DK120" s="976"/>
      <c r="DL120" s="976">
        <v>14032563</v>
      </c>
      <c r="DM120" s="976"/>
      <c r="DN120" s="976"/>
      <c r="DO120" s="976"/>
      <c r="DP120" s="976"/>
      <c r="DQ120" s="976">
        <v>13348877</v>
      </c>
      <c r="DR120" s="976"/>
      <c r="DS120" s="976"/>
      <c r="DT120" s="976"/>
      <c r="DU120" s="976"/>
      <c r="DV120" s="977">
        <v>66.099999999999994</v>
      </c>
      <c r="DW120" s="977"/>
      <c r="DX120" s="977"/>
      <c r="DY120" s="977"/>
      <c r="DZ120" s="978"/>
    </row>
    <row r="121" spans="1:130" s="246" customFormat="1" ht="26.25" customHeight="1" x14ac:dyDescent="0.15">
      <c r="A121" s="1108"/>
      <c r="B121" s="995"/>
      <c r="C121" s="1016" t="s">
        <v>470</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7" t="s">
        <v>232</v>
      </c>
      <c r="AB121" s="1008"/>
      <c r="AC121" s="1008"/>
      <c r="AD121" s="1008"/>
      <c r="AE121" s="1009"/>
      <c r="AF121" s="1010" t="s">
        <v>232</v>
      </c>
      <c r="AG121" s="1008"/>
      <c r="AH121" s="1008"/>
      <c r="AI121" s="1008"/>
      <c r="AJ121" s="1009"/>
      <c r="AK121" s="1010" t="s">
        <v>471</v>
      </c>
      <c r="AL121" s="1008"/>
      <c r="AM121" s="1008"/>
      <c r="AN121" s="1008"/>
      <c r="AO121" s="1009"/>
      <c r="AP121" s="1011" t="s">
        <v>232</v>
      </c>
      <c r="AQ121" s="1012"/>
      <c r="AR121" s="1012"/>
      <c r="AS121" s="1012"/>
      <c r="AT121" s="1013"/>
      <c r="AU121" s="1041"/>
      <c r="AV121" s="1042"/>
      <c r="AW121" s="1042"/>
      <c r="AX121" s="1042"/>
      <c r="AY121" s="1043"/>
      <c r="AZ121" s="998" t="s">
        <v>472</v>
      </c>
      <c r="BA121" s="999"/>
      <c r="BB121" s="999"/>
      <c r="BC121" s="999"/>
      <c r="BD121" s="999"/>
      <c r="BE121" s="999"/>
      <c r="BF121" s="999"/>
      <c r="BG121" s="999"/>
      <c r="BH121" s="999"/>
      <c r="BI121" s="999"/>
      <c r="BJ121" s="999"/>
      <c r="BK121" s="999"/>
      <c r="BL121" s="999"/>
      <c r="BM121" s="999"/>
      <c r="BN121" s="999"/>
      <c r="BO121" s="999"/>
      <c r="BP121" s="1000"/>
      <c r="BQ121" s="968">
        <v>11550638</v>
      </c>
      <c r="BR121" s="969"/>
      <c r="BS121" s="969"/>
      <c r="BT121" s="969"/>
      <c r="BU121" s="969"/>
      <c r="BV121" s="969">
        <v>11207971</v>
      </c>
      <c r="BW121" s="969"/>
      <c r="BX121" s="969"/>
      <c r="BY121" s="969"/>
      <c r="BZ121" s="969"/>
      <c r="CA121" s="969">
        <v>11460924</v>
      </c>
      <c r="CB121" s="969"/>
      <c r="CC121" s="969"/>
      <c r="CD121" s="969"/>
      <c r="CE121" s="969"/>
      <c r="CF121" s="963">
        <v>56.8</v>
      </c>
      <c r="CG121" s="964"/>
      <c r="CH121" s="964"/>
      <c r="CI121" s="964"/>
      <c r="CJ121" s="964"/>
      <c r="CK121" s="1059"/>
      <c r="CL121" s="1060"/>
      <c r="CM121" s="1060"/>
      <c r="CN121" s="1060"/>
      <c r="CO121" s="1061"/>
      <c r="CP121" s="1069" t="s">
        <v>473</v>
      </c>
      <c r="CQ121" s="1070"/>
      <c r="CR121" s="1070"/>
      <c r="CS121" s="1070"/>
      <c r="CT121" s="1070"/>
      <c r="CU121" s="1070"/>
      <c r="CV121" s="1070"/>
      <c r="CW121" s="1070"/>
      <c r="CX121" s="1070"/>
      <c r="CY121" s="1070"/>
      <c r="CZ121" s="1070"/>
      <c r="DA121" s="1070"/>
      <c r="DB121" s="1070"/>
      <c r="DC121" s="1070"/>
      <c r="DD121" s="1070"/>
      <c r="DE121" s="1070"/>
      <c r="DF121" s="1071"/>
      <c r="DG121" s="968">
        <v>55498</v>
      </c>
      <c r="DH121" s="969"/>
      <c r="DI121" s="969"/>
      <c r="DJ121" s="969"/>
      <c r="DK121" s="969"/>
      <c r="DL121" s="969">
        <v>52889</v>
      </c>
      <c r="DM121" s="969"/>
      <c r="DN121" s="969"/>
      <c r="DO121" s="969"/>
      <c r="DP121" s="969"/>
      <c r="DQ121" s="969">
        <v>41997</v>
      </c>
      <c r="DR121" s="969"/>
      <c r="DS121" s="969"/>
      <c r="DT121" s="969"/>
      <c r="DU121" s="969"/>
      <c r="DV121" s="970">
        <v>0.2</v>
      </c>
      <c r="DW121" s="970"/>
      <c r="DX121" s="970"/>
      <c r="DY121" s="970"/>
      <c r="DZ121" s="971"/>
    </row>
    <row r="122" spans="1:130" s="246" customFormat="1" ht="26.25" customHeight="1" x14ac:dyDescent="0.15">
      <c r="A122" s="1108"/>
      <c r="B122" s="995"/>
      <c r="C122" s="965" t="s">
        <v>449</v>
      </c>
      <c r="D122" s="966"/>
      <c r="E122" s="966"/>
      <c r="F122" s="966"/>
      <c r="G122" s="966"/>
      <c r="H122" s="966"/>
      <c r="I122" s="966"/>
      <c r="J122" s="966"/>
      <c r="K122" s="966"/>
      <c r="L122" s="966"/>
      <c r="M122" s="966"/>
      <c r="N122" s="966"/>
      <c r="O122" s="966"/>
      <c r="P122" s="966"/>
      <c r="Q122" s="966"/>
      <c r="R122" s="966"/>
      <c r="S122" s="966"/>
      <c r="T122" s="966"/>
      <c r="U122" s="966"/>
      <c r="V122" s="966"/>
      <c r="W122" s="966"/>
      <c r="X122" s="966"/>
      <c r="Y122" s="966"/>
      <c r="Z122" s="967"/>
      <c r="AA122" s="1007" t="s">
        <v>232</v>
      </c>
      <c r="AB122" s="1008"/>
      <c r="AC122" s="1008"/>
      <c r="AD122" s="1008"/>
      <c r="AE122" s="1009"/>
      <c r="AF122" s="1010" t="s">
        <v>474</v>
      </c>
      <c r="AG122" s="1008"/>
      <c r="AH122" s="1008"/>
      <c r="AI122" s="1008"/>
      <c r="AJ122" s="1009"/>
      <c r="AK122" s="1010" t="s">
        <v>232</v>
      </c>
      <c r="AL122" s="1008"/>
      <c r="AM122" s="1008"/>
      <c r="AN122" s="1008"/>
      <c r="AO122" s="1009"/>
      <c r="AP122" s="1011" t="s">
        <v>462</v>
      </c>
      <c r="AQ122" s="1012"/>
      <c r="AR122" s="1012"/>
      <c r="AS122" s="1012"/>
      <c r="AT122" s="1013"/>
      <c r="AU122" s="1041"/>
      <c r="AV122" s="1042"/>
      <c r="AW122" s="1042"/>
      <c r="AX122" s="1042"/>
      <c r="AY122" s="1043"/>
      <c r="AZ122" s="1023" t="s">
        <v>475</v>
      </c>
      <c r="BA122" s="1014"/>
      <c r="BB122" s="1014"/>
      <c r="BC122" s="1014"/>
      <c r="BD122" s="1014"/>
      <c r="BE122" s="1014"/>
      <c r="BF122" s="1014"/>
      <c r="BG122" s="1014"/>
      <c r="BH122" s="1014"/>
      <c r="BI122" s="1014"/>
      <c r="BJ122" s="1014"/>
      <c r="BK122" s="1014"/>
      <c r="BL122" s="1014"/>
      <c r="BM122" s="1014"/>
      <c r="BN122" s="1014"/>
      <c r="BO122" s="1014"/>
      <c r="BP122" s="1015"/>
      <c r="BQ122" s="1046">
        <v>38900324</v>
      </c>
      <c r="BR122" s="1047"/>
      <c r="BS122" s="1047"/>
      <c r="BT122" s="1047"/>
      <c r="BU122" s="1047"/>
      <c r="BV122" s="1047">
        <v>38793966</v>
      </c>
      <c r="BW122" s="1047"/>
      <c r="BX122" s="1047"/>
      <c r="BY122" s="1047"/>
      <c r="BZ122" s="1047"/>
      <c r="CA122" s="1047">
        <v>39235773</v>
      </c>
      <c r="CB122" s="1047"/>
      <c r="CC122" s="1047"/>
      <c r="CD122" s="1047"/>
      <c r="CE122" s="1047"/>
      <c r="CF122" s="1067">
        <v>194.4</v>
      </c>
      <c r="CG122" s="1068"/>
      <c r="CH122" s="1068"/>
      <c r="CI122" s="1068"/>
      <c r="CJ122" s="1068"/>
      <c r="CK122" s="1059"/>
      <c r="CL122" s="1060"/>
      <c r="CM122" s="1060"/>
      <c r="CN122" s="1060"/>
      <c r="CO122" s="1061"/>
      <c r="CP122" s="1069" t="s">
        <v>410</v>
      </c>
      <c r="CQ122" s="1070"/>
      <c r="CR122" s="1070"/>
      <c r="CS122" s="1070"/>
      <c r="CT122" s="1070"/>
      <c r="CU122" s="1070"/>
      <c r="CV122" s="1070"/>
      <c r="CW122" s="1070"/>
      <c r="CX122" s="1070"/>
      <c r="CY122" s="1070"/>
      <c r="CZ122" s="1070"/>
      <c r="DA122" s="1070"/>
      <c r="DB122" s="1070"/>
      <c r="DC122" s="1070"/>
      <c r="DD122" s="1070"/>
      <c r="DE122" s="1070"/>
      <c r="DF122" s="1071"/>
      <c r="DG122" s="968" t="s">
        <v>232</v>
      </c>
      <c r="DH122" s="969"/>
      <c r="DI122" s="969"/>
      <c r="DJ122" s="969"/>
      <c r="DK122" s="969"/>
      <c r="DL122" s="969" t="s">
        <v>232</v>
      </c>
      <c r="DM122" s="969"/>
      <c r="DN122" s="969"/>
      <c r="DO122" s="969"/>
      <c r="DP122" s="969"/>
      <c r="DQ122" s="969" t="s">
        <v>232</v>
      </c>
      <c r="DR122" s="969"/>
      <c r="DS122" s="969"/>
      <c r="DT122" s="969"/>
      <c r="DU122" s="969"/>
      <c r="DV122" s="970" t="s">
        <v>232</v>
      </c>
      <c r="DW122" s="970"/>
      <c r="DX122" s="970"/>
      <c r="DY122" s="970"/>
      <c r="DZ122" s="971"/>
    </row>
    <row r="123" spans="1:130" s="246" customFormat="1" ht="26.25" customHeight="1" x14ac:dyDescent="0.15">
      <c r="A123" s="1108"/>
      <c r="B123" s="995"/>
      <c r="C123" s="965" t="s">
        <v>455</v>
      </c>
      <c r="D123" s="966"/>
      <c r="E123" s="966"/>
      <c r="F123" s="966"/>
      <c r="G123" s="966"/>
      <c r="H123" s="966"/>
      <c r="I123" s="966"/>
      <c r="J123" s="966"/>
      <c r="K123" s="966"/>
      <c r="L123" s="966"/>
      <c r="M123" s="966"/>
      <c r="N123" s="966"/>
      <c r="O123" s="966"/>
      <c r="P123" s="966"/>
      <c r="Q123" s="966"/>
      <c r="R123" s="966"/>
      <c r="S123" s="966"/>
      <c r="T123" s="966"/>
      <c r="U123" s="966"/>
      <c r="V123" s="966"/>
      <c r="W123" s="966"/>
      <c r="X123" s="966"/>
      <c r="Y123" s="966"/>
      <c r="Z123" s="967"/>
      <c r="AA123" s="1007">
        <v>7197</v>
      </c>
      <c r="AB123" s="1008"/>
      <c r="AC123" s="1008"/>
      <c r="AD123" s="1008"/>
      <c r="AE123" s="1009"/>
      <c r="AF123" s="1010">
        <v>7017</v>
      </c>
      <c r="AG123" s="1008"/>
      <c r="AH123" s="1008"/>
      <c r="AI123" s="1008"/>
      <c r="AJ123" s="1009"/>
      <c r="AK123" s="1010">
        <v>3832</v>
      </c>
      <c r="AL123" s="1008"/>
      <c r="AM123" s="1008"/>
      <c r="AN123" s="1008"/>
      <c r="AO123" s="1009"/>
      <c r="AP123" s="1011">
        <v>0</v>
      </c>
      <c r="AQ123" s="1012"/>
      <c r="AR123" s="1012"/>
      <c r="AS123" s="1012"/>
      <c r="AT123" s="1013"/>
      <c r="AU123" s="1044"/>
      <c r="AV123" s="1045"/>
      <c r="AW123" s="1045"/>
      <c r="AX123" s="1045"/>
      <c r="AY123" s="1045"/>
      <c r="AZ123" s="277" t="s">
        <v>186</v>
      </c>
      <c r="BA123" s="277"/>
      <c r="BB123" s="277"/>
      <c r="BC123" s="277"/>
      <c r="BD123" s="277"/>
      <c r="BE123" s="277"/>
      <c r="BF123" s="277"/>
      <c r="BG123" s="277"/>
      <c r="BH123" s="277"/>
      <c r="BI123" s="277"/>
      <c r="BJ123" s="277"/>
      <c r="BK123" s="277"/>
      <c r="BL123" s="277"/>
      <c r="BM123" s="277"/>
      <c r="BN123" s="277"/>
      <c r="BO123" s="1024" t="s">
        <v>476</v>
      </c>
      <c r="BP123" s="1055"/>
      <c r="BQ123" s="1114">
        <v>62071616</v>
      </c>
      <c r="BR123" s="1115"/>
      <c r="BS123" s="1115"/>
      <c r="BT123" s="1115"/>
      <c r="BU123" s="1115"/>
      <c r="BV123" s="1115">
        <v>60617653</v>
      </c>
      <c r="BW123" s="1115"/>
      <c r="BX123" s="1115"/>
      <c r="BY123" s="1115"/>
      <c r="BZ123" s="1115"/>
      <c r="CA123" s="1115">
        <v>62203402</v>
      </c>
      <c r="CB123" s="1115"/>
      <c r="CC123" s="1115"/>
      <c r="CD123" s="1115"/>
      <c r="CE123" s="1115"/>
      <c r="CF123" s="1048"/>
      <c r="CG123" s="1049"/>
      <c r="CH123" s="1049"/>
      <c r="CI123" s="1049"/>
      <c r="CJ123" s="1050"/>
      <c r="CK123" s="1059"/>
      <c r="CL123" s="1060"/>
      <c r="CM123" s="1060"/>
      <c r="CN123" s="1060"/>
      <c r="CO123" s="1061"/>
      <c r="CP123" s="1069" t="s">
        <v>477</v>
      </c>
      <c r="CQ123" s="1070"/>
      <c r="CR123" s="1070"/>
      <c r="CS123" s="1070"/>
      <c r="CT123" s="1070"/>
      <c r="CU123" s="1070"/>
      <c r="CV123" s="1070"/>
      <c r="CW123" s="1070"/>
      <c r="CX123" s="1070"/>
      <c r="CY123" s="1070"/>
      <c r="CZ123" s="1070"/>
      <c r="DA123" s="1070"/>
      <c r="DB123" s="1070"/>
      <c r="DC123" s="1070"/>
      <c r="DD123" s="1070"/>
      <c r="DE123" s="1070"/>
      <c r="DF123" s="1071"/>
      <c r="DG123" s="1007" t="s">
        <v>232</v>
      </c>
      <c r="DH123" s="1008"/>
      <c r="DI123" s="1008"/>
      <c r="DJ123" s="1008"/>
      <c r="DK123" s="1009"/>
      <c r="DL123" s="1010" t="s">
        <v>232</v>
      </c>
      <c r="DM123" s="1008"/>
      <c r="DN123" s="1008"/>
      <c r="DO123" s="1008"/>
      <c r="DP123" s="1009"/>
      <c r="DQ123" s="1010" t="s">
        <v>232</v>
      </c>
      <c r="DR123" s="1008"/>
      <c r="DS123" s="1008"/>
      <c r="DT123" s="1008"/>
      <c r="DU123" s="1009"/>
      <c r="DV123" s="1011" t="s">
        <v>232</v>
      </c>
      <c r="DW123" s="1012"/>
      <c r="DX123" s="1012"/>
      <c r="DY123" s="1012"/>
      <c r="DZ123" s="1013"/>
    </row>
    <row r="124" spans="1:130" s="246" customFormat="1" ht="26.25" customHeight="1" thickBot="1" x14ac:dyDescent="0.2">
      <c r="A124" s="1108"/>
      <c r="B124" s="995"/>
      <c r="C124" s="965" t="s">
        <v>458</v>
      </c>
      <c r="D124" s="966"/>
      <c r="E124" s="966"/>
      <c r="F124" s="966"/>
      <c r="G124" s="966"/>
      <c r="H124" s="966"/>
      <c r="I124" s="966"/>
      <c r="J124" s="966"/>
      <c r="K124" s="966"/>
      <c r="L124" s="966"/>
      <c r="M124" s="966"/>
      <c r="N124" s="966"/>
      <c r="O124" s="966"/>
      <c r="P124" s="966"/>
      <c r="Q124" s="966"/>
      <c r="R124" s="966"/>
      <c r="S124" s="966"/>
      <c r="T124" s="966"/>
      <c r="U124" s="966"/>
      <c r="V124" s="966"/>
      <c r="W124" s="966"/>
      <c r="X124" s="966"/>
      <c r="Y124" s="966"/>
      <c r="Z124" s="967"/>
      <c r="AA124" s="1007" t="s">
        <v>232</v>
      </c>
      <c r="AB124" s="1008"/>
      <c r="AC124" s="1008"/>
      <c r="AD124" s="1008"/>
      <c r="AE124" s="1009"/>
      <c r="AF124" s="1010" t="s">
        <v>411</v>
      </c>
      <c r="AG124" s="1008"/>
      <c r="AH124" s="1008"/>
      <c r="AI124" s="1008"/>
      <c r="AJ124" s="1009"/>
      <c r="AK124" s="1010" t="s">
        <v>466</v>
      </c>
      <c r="AL124" s="1008"/>
      <c r="AM124" s="1008"/>
      <c r="AN124" s="1008"/>
      <c r="AO124" s="1009"/>
      <c r="AP124" s="1011" t="s">
        <v>232</v>
      </c>
      <c r="AQ124" s="1012"/>
      <c r="AR124" s="1012"/>
      <c r="AS124" s="1012"/>
      <c r="AT124" s="1013"/>
      <c r="AU124" s="1110" t="s">
        <v>478</v>
      </c>
      <c r="AV124" s="1111"/>
      <c r="AW124" s="1111"/>
      <c r="AX124" s="1111"/>
      <c r="AY124" s="1111"/>
      <c r="AZ124" s="1111"/>
      <c r="BA124" s="1111"/>
      <c r="BB124" s="1111"/>
      <c r="BC124" s="1111"/>
      <c r="BD124" s="1111"/>
      <c r="BE124" s="1111"/>
      <c r="BF124" s="1111"/>
      <c r="BG124" s="1111"/>
      <c r="BH124" s="1111"/>
      <c r="BI124" s="1111"/>
      <c r="BJ124" s="1111"/>
      <c r="BK124" s="1111"/>
      <c r="BL124" s="1111"/>
      <c r="BM124" s="1111"/>
      <c r="BN124" s="1111"/>
      <c r="BO124" s="1111"/>
      <c r="BP124" s="1112"/>
      <c r="BQ124" s="1113" t="s">
        <v>460</v>
      </c>
      <c r="BR124" s="1077"/>
      <c r="BS124" s="1077"/>
      <c r="BT124" s="1077"/>
      <c r="BU124" s="1077"/>
      <c r="BV124" s="1077" t="s">
        <v>232</v>
      </c>
      <c r="BW124" s="1077"/>
      <c r="BX124" s="1077"/>
      <c r="BY124" s="1077"/>
      <c r="BZ124" s="1077"/>
      <c r="CA124" s="1077" t="s">
        <v>462</v>
      </c>
      <c r="CB124" s="1077"/>
      <c r="CC124" s="1077"/>
      <c r="CD124" s="1077"/>
      <c r="CE124" s="1077"/>
      <c r="CF124" s="1078"/>
      <c r="CG124" s="1079"/>
      <c r="CH124" s="1079"/>
      <c r="CI124" s="1079"/>
      <c r="CJ124" s="1080"/>
      <c r="CK124" s="1062"/>
      <c r="CL124" s="1062"/>
      <c r="CM124" s="1062"/>
      <c r="CN124" s="1062"/>
      <c r="CO124" s="1063"/>
      <c r="CP124" s="1069" t="s">
        <v>479</v>
      </c>
      <c r="CQ124" s="1070"/>
      <c r="CR124" s="1070"/>
      <c r="CS124" s="1070"/>
      <c r="CT124" s="1070"/>
      <c r="CU124" s="1070"/>
      <c r="CV124" s="1070"/>
      <c r="CW124" s="1070"/>
      <c r="CX124" s="1070"/>
      <c r="CY124" s="1070"/>
      <c r="CZ124" s="1070"/>
      <c r="DA124" s="1070"/>
      <c r="DB124" s="1070"/>
      <c r="DC124" s="1070"/>
      <c r="DD124" s="1070"/>
      <c r="DE124" s="1070"/>
      <c r="DF124" s="1071"/>
      <c r="DG124" s="1054" t="s">
        <v>232</v>
      </c>
      <c r="DH124" s="1033"/>
      <c r="DI124" s="1033"/>
      <c r="DJ124" s="1033"/>
      <c r="DK124" s="1034"/>
      <c r="DL124" s="1032" t="s">
        <v>462</v>
      </c>
      <c r="DM124" s="1033"/>
      <c r="DN124" s="1033"/>
      <c r="DO124" s="1033"/>
      <c r="DP124" s="1034"/>
      <c r="DQ124" s="1032" t="s">
        <v>411</v>
      </c>
      <c r="DR124" s="1033"/>
      <c r="DS124" s="1033"/>
      <c r="DT124" s="1033"/>
      <c r="DU124" s="1034"/>
      <c r="DV124" s="1035" t="s">
        <v>232</v>
      </c>
      <c r="DW124" s="1036"/>
      <c r="DX124" s="1036"/>
      <c r="DY124" s="1036"/>
      <c r="DZ124" s="1037"/>
    </row>
    <row r="125" spans="1:130" s="246" customFormat="1" ht="26.25" customHeight="1" x14ac:dyDescent="0.15">
      <c r="A125" s="1108"/>
      <c r="B125" s="995"/>
      <c r="C125" s="965" t="s">
        <v>461</v>
      </c>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7"/>
      <c r="AA125" s="1007" t="s">
        <v>232</v>
      </c>
      <c r="AB125" s="1008"/>
      <c r="AC125" s="1008"/>
      <c r="AD125" s="1008"/>
      <c r="AE125" s="1009"/>
      <c r="AF125" s="1010" t="s">
        <v>232</v>
      </c>
      <c r="AG125" s="1008"/>
      <c r="AH125" s="1008"/>
      <c r="AI125" s="1008"/>
      <c r="AJ125" s="1009"/>
      <c r="AK125" s="1010" t="s">
        <v>232</v>
      </c>
      <c r="AL125" s="1008"/>
      <c r="AM125" s="1008"/>
      <c r="AN125" s="1008"/>
      <c r="AO125" s="1009"/>
      <c r="AP125" s="1011" t="s">
        <v>462</v>
      </c>
      <c r="AQ125" s="1012"/>
      <c r="AR125" s="1012"/>
      <c r="AS125" s="1012"/>
      <c r="AT125" s="101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2" t="s">
        <v>480</v>
      </c>
      <c r="CL125" s="1057"/>
      <c r="CM125" s="1057"/>
      <c r="CN125" s="1057"/>
      <c r="CO125" s="1058"/>
      <c r="CP125" s="989" t="s">
        <v>481</v>
      </c>
      <c r="CQ125" s="941"/>
      <c r="CR125" s="941"/>
      <c r="CS125" s="941"/>
      <c r="CT125" s="941"/>
      <c r="CU125" s="941"/>
      <c r="CV125" s="941"/>
      <c r="CW125" s="941"/>
      <c r="CX125" s="941"/>
      <c r="CY125" s="941"/>
      <c r="CZ125" s="941"/>
      <c r="DA125" s="941"/>
      <c r="DB125" s="941"/>
      <c r="DC125" s="941"/>
      <c r="DD125" s="941"/>
      <c r="DE125" s="941"/>
      <c r="DF125" s="942"/>
      <c r="DG125" s="975" t="s">
        <v>232</v>
      </c>
      <c r="DH125" s="976"/>
      <c r="DI125" s="976"/>
      <c r="DJ125" s="976"/>
      <c r="DK125" s="976"/>
      <c r="DL125" s="976" t="s">
        <v>462</v>
      </c>
      <c r="DM125" s="976"/>
      <c r="DN125" s="976"/>
      <c r="DO125" s="976"/>
      <c r="DP125" s="976"/>
      <c r="DQ125" s="976" t="s">
        <v>232</v>
      </c>
      <c r="DR125" s="976"/>
      <c r="DS125" s="976"/>
      <c r="DT125" s="976"/>
      <c r="DU125" s="976"/>
      <c r="DV125" s="977" t="s">
        <v>462</v>
      </c>
      <c r="DW125" s="977"/>
      <c r="DX125" s="977"/>
      <c r="DY125" s="977"/>
      <c r="DZ125" s="978"/>
    </row>
    <row r="126" spans="1:130" s="246" customFormat="1" ht="26.25" customHeight="1" thickBot="1" x14ac:dyDescent="0.2">
      <c r="A126" s="1108"/>
      <c r="B126" s="995"/>
      <c r="C126" s="965" t="s">
        <v>465</v>
      </c>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1007" t="s">
        <v>411</v>
      </c>
      <c r="AB126" s="1008"/>
      <c r="AC126" s="1008"/>
      <c r="AD126" s="1008"/>
      <c r="AE126" s="1009"/>
      <c r="AF126" s="1010" t="s">
        <v>232</v>
      </c>
      <c r="AG126" s="1008"/>
      <c r="AH126" s="1008"/>
      <c r="AI126" s="1008"/>
      <c r="AJ126" s="1009"/>
      <c r="AK126" s="1010" t="s">
        <v>474</v>
      </c>
      <c r="AL126" s="1008"/>
      <c r="AM126" s="1008"/>
      <c r="AN126" s="1008"/>
      <c r="AO126" s="1009"/>
      <c r="AP126" s="1011" t="s">
        <v>232</v>
      </c>
      <c r="AQ126" s="1012"/>
      <c r="AR126" s="1012"/>
      <c r="AS126" s="1012"/>
      <c r="AT126" s="101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3"/>
      <c r="CL126" s="1060"/>
      <c r="CM126" s="1060"/>
      <c r="CN126" s="1060"/>
      <c r="CO126" s="1061"/>
      <c r="CP126" s="998" t="s">
        <v>482</v>
      </c>
      <c r="CQ126" s="999"/>
      <c r="CR126" s="999"/>
      <c r="CS126" s="999"/>
      <c r="CT126" s="999"/>
      <c r="CU126" s="999"/>
      <c r="CV126" s="999"/>
      <c r="CW126" s="999"/>
      <c r="CX126" s="999"/>
      <c r="CY126" s="999"/>
      <c r="CZ126" s="999"/>
      <c r="DA126" s="999"/>
      <c r="DB126" s="999"/>
      <c r="DC126" s="999"/>
      <c r="DD126" s="999"/>
      <c r="DE126" s="999"/>
      <c r="DF126" s="1000"/>
      <c r="DG126" s="968" t="s">
        <v>462</v>
      </c>
      <c r="DH126" s="969"/>
      <c r="DI126" s="969"/>
      <c r="DJ126" s="969"/>
      <c r="DK126" s="969"/>
      <c r="DL126" s="969" t="s">
        <v>232</v>
      </c>
      <c r="DM126" s="969"/>
      <c r="DN126" s="969"/>
      <c r="DO126" s="969"/>
      <c r="DP126" s="969"/>
      <c r="DQ126" s="969" t="s">
        <v>232</v>
      </c>
      <c r="DR126" s="969"/>
      <c r="DS126" s="969"/>
      <c r="DT126" s="969"/>
      <c r="DU126" s="969"/>
      <c r="DV126" s="970" t="s">
        <v>232</v>
      </c>
      <c r="DW126" s="970"/>
      <c r="DX126" s="970"/>
      <c r="DY126" s="970"/>
      <c r="DZ126" s="971"/>
    </row>
    <row r="127" spans="1:130" s="246" customFormat="1" ht="26.25" customHeight="1" x14ac:dyDescent="0.15">
      <c r="A127" s="1109"/>
      <c r="B127" s="997"/>
      <c r="C127" s="1051" t="s">
        <v>483</v>
      </c>
      <c r="D127" s="1052"/>
      <c r="E127" s="1052"/>
      <c r="F127" s="1052"/>
      <c r="G127" s="1052"/>
      <c r="H127" s="1052"/>
      <c r="I127" s="1052"/>
      <c r="J127" s="1052"/>
      <c r="K127" s="1052"/>
      <c r="L127" s="1052"/>
      <c r="M127" s="1052"/>
      <c r="N127" s="1052"/>
      <c r="O127" s="1052"/>
      <c r="P127" s="1052"/>
      <c r="Q127" s="1052"/>
      <c r="R127" s="1052"/>
      <c r="S127" s="1052"/>
      <c r="T127" s="1052"/>
      <c r="U127" s="1052"/>
      <c r="V127" s="1052"/>
      <c r="W127" s="1052"/>
      <c r="X127" s="1052"/>
      <c r="Y127" s="1052"/>
      <c r="Z127" s="1053"/>
      <c r="AA127" s="1007" t="s">
        <v>232</v>
      </c>
      <c r="AB127" s="1008"/>
      <c r="AC127" s="1008"/>
      <c r="AD127" s="1008"/>
      <c r="AE127" s="1009"/>
      <c r="AF127" s="1010" t="s">
        <v>232</v>
      </c>
      <c r="AG127" s="1008"/>
      <c r="AH127" s="1008"/>
      <c r="AI127" s="1008"/>
      <c r="AJ127" s="1009"/>
      <c r="AK127" s="1010" t="s">
        <v>232</v>
      </c>
      <c r="AL127" s="1008"/>
      <c r="AM127" s="1008"/>
      <c r="AN127" s="1008"/>
      <c r="AO127" s="1009"/>
      <c r="AP127" s="1011" t="s">
        <v>474</v>
      </c>
      <c r="AQ127" s="1012"/>
      <c r="AR127" s="1012"/>
      <c r="AS127" s="1012"/>
      <c r="AT127" s="1013"/>
      <c r="AU127" s="282"/>
      <c r="AV127" s="282"/>
      <c r="AW127" s="282"/>
      <c r="AX127" s="1081" t="s">
        <v>484</v>
      </c>
      <c r="AY127" s="1082"/>
      <c r="AZ127" s="1082"/>
      <c r="BA127" s="1082"/>
      <c r="BB127" s="1082"/>
      <c r="BC127" s="1082"/>
      <c r="BD127" s="1082"/>
      <c r="BE127" s="1083"/>
      <c r="BF127" s="1084" t="s">
        <v>485</v>
      </c>
      <c r="BG127" s="1082"/>
      <c r="BH127" s="1082"/>
      <c r="BI127" s="1082"/>
      <c r="BJ127" s="1082"/>
      <c r="BK127" s="1082"/>
      <c r="BL127" s="1083"/>
      <c r="BM127" s="1084" t="s">
        <v>486</v>
      </c>
      <c r="BN127" s="1082"/>
      <c r="BO127" s="1082"/>
      <c r="BP127" s="1082"/>
      <c r="BQ127" s="1082"/>
      <c r="BR127" s="1082"/>
      <c r="BS127" s="1083"/>
      <c r="BT127" s="1084" t="s">
        <v>487</v>
      </c>
      <c r="BU127" s="1082"/>
      <c r="BV127" s="1082"/>
      <c r="BW127" s="1082"/>
      <c r="BX127" s="1082"/>
      <c r="BY127" s="1082"/>
      <c r="BZ127" s="1106"/>
      <c r="CA127" s="282"/>
      <c r="CB127" s="282"/>
      <c r="CC127" s="282"/>
      <c r="CD127" s="283"/>
      <c r="CE127" s="283"/>
      <c r="CF127" s="283"/>
      <c r="CG127" s="280"/>
      <c r="CH127" s="280"/>
      <c r="CI127" s="280"/>
      <c r="CJ127" s="281"/>
      <c r="CK127" s="1073"/>
      <c r="CL127" s="1060"/>
      <c r="CM127" s="1060"/>
      <c r="CN127" s="1060"/>
      <c r="CO127" s="1061"/>
      <c r="CP127" s="998" t="s">
        <v>488</v>
      </c>
      <c r="CQ127" s="999"/>
      <c r="CR127" s="999"/>
      <c r="CS127" s="999"/>
      <c r="CT127" s="999"/>
      <c r="CU127" s="999"/>
      <c r="CV127" s="999"/>
      <c r="CW127" s="999"/>
      <c r="CX127" s="999"/>
      <c r="CY127" s="999"/>
      <c r="CZ127" s="999"/>
      <c r="DA127" s="999"/>
      <c r="DB127" s="999"/>
      <c r="DC127" s="999"/>
      <c r="DD127" s="999"/>
      <c r="DE127" s="999"/>
      <c r="DF127" s="1000"/>
      <c r="DG127" s="968" t="s">
        <v>232</v>
      </c>
      <c r="DH127" s="969"/>
      <c r="DI127" s="969"/>
      <c r="DJ127" s="969"/>
      <c r="DK127" s="969"/>
      <c r="DL127" s="969" t="s">
        <v>462</v>
      </c>
      <c r="DM127" s="969"/>
      <c r="DN127" s="969"/>
      <c r="DO127" s="969"/>
      <c r="DP127" s="969"/>
      <c r="DQ127" s="969" t="s">
        <v>232</v>
      </c>
      <c r="DR127" s="969"/>
      <c r="DS127" s="969"/>
      <c r="DT127" s="969"/>
      <c r="DU127" s="969"/>
      <c r="DV127" s="970" t="s">
        <v>462</v>
      </c>
      <c r="DW127" s="970"/>
      <c r="DX127" s="970"/>
      <c r="DY127" s="970"/>
      <c r="DZ127" s="971"/>
    </row>
    <row r="128" spans="1:130" s="246" customFormat="1" ht="26.25" customHeight="1" thickBot="1" x14ac:dyDescent="0.2">
      <c r="A128" s="1092" t="s">
        <v>489</v>
      </c>
      <c r="B128" s="1093"/>
      <c r="C128" s="1093"/>
      <c r="D128" s="1093"/>
      <c r="E128" s="1093"/>
      <c r="F128" s="1093"/>
      <c r="G128" s="1093"/>
      <c r="H128" s="1093"/>
      <c r="I128" s="1093"/>
      <c r="J128" s="1093"/>
      <c r="K128" s="1093"/>
      <c r="L128" s="1093"/>
      <c r="M128" s="1093"/>
      <c r="N128" s="1093"/>
      <c r="O128" s="1093"/>
      <c r="P128" s="1093"/>
      <c r="Q128" s="1093"/>
      <c r="R128" s="1093"/>
      <c r="S128" s="1093"/>
      <c r="T128" s="1093"/>
      <c r="U128" s="1093"/>
      <c r="V128" s="1093"/>
      <c r="W128" s="1094" t="s">
        <v>490</v>
      </c>
      <c r="X128" s="1094"/>
      <c r="Y128" s="1094"/>
      <c r="Z128" s="1095"/>
      <c r="AA128" s="1096">
        <v>987974</v>
      </c>
      <c r="AB128" s="1097"/>
      <c r="AC128" s="1097"/>
      <c r="AD128" s="1097"/>
      <c r="AE128" s="1098"/>
      <c r="AF128" s="1099">
        <v>893294</v>
      </c>
      <c r="AG128" s="1097"/>
      <c r="AH128" s="1097"/>
      <c r="AI128" s="1097"/>
      <c r="AJ128" s="1098"/>
      <c r="AK128" s="1099">
        <v>900137</v>
      </c>
      <c r="AL128" s="1097"/>
      <c r="AM128" s="1097"/>
      <c r="AN128" s="1097"/>
      <c r="AO128" s="1098"/>
      <c r="AP128" s="1100"/>
      <c r="AQ128" s="1101"/>
      <c r="AR128" s="1101"/>
      <c r="AS128" s="1101"/>
      <c r="AT128" s="1102"/>
      <c r="AU128" s="282"/>
      <c r="AV128" s="282"/>
      <c r="AW128" s="282"/>
      <c r="AX128" s="940" t="s">
        <v>491</v>
      </c>
      <c r="AY128" s="941"/>
      <c r="AZ128" s="941"/>
      <c r="BA128" s="941"/>
      <c r="BB128" s="941"/>
      <c r="BC128" s="941"/>
      <c r="BD128" s="941"/>
      <c r="BE128" s="942"/>
      <c r="BF128" s="1103" t="s">
        <v>232</v>
      </c>
      <c r="BG128" s="1104"/>
      <c r="BH128" s="1104"/>
      <c r="BI128" s="1104"/>
      <c r="BJ128" s="1104"/>
      <c r="BK128" s="1104"/>
      <c r="BL128" s="1105"/>
      <c r="BM128" s="1103">
        <v>12.2</v>
      </c>
      <c r="BN128" s="1104"/>
      <c r="BO128" s="1104"/>
      <c r="BP128" s="1104"/>
      <c r="BQ128" s="1104"/>
      <c r="BR128" s="1104"/>
      <c r="BS128" s="1105"/>
      <c r="BT128" s="1103">
        <v>20</v>
      </c>
      <c r="BU128" s="1104"/>
      <c r="BV128" s="1104"/>
      <c r="BW128" s="1104"/>
      <c r="BX128" s="1104"/>
      <c r="BY128" s="1104"/>
      <c r="BZ128" s="1128"/>
      <c r="CA128" s="283"/>
      <c r="CB128" s="283"/>
      <c r="CC128" s="283"/>
      <c r="CD128" s="283"/>
      <c r="CE128" s="283"/>
      <c r="CF128" s="283"/>
      <c r="CG128" s="280"/>
      <c r="CH128" s="280"/>
      <c r="CI128" s="280"/>
      <c r="CJ128" s="281"/>
      <c r="CK128" s="1074"/>
      <c r="CL128" s="1075"/>
      <c r="CM128" s="1075"/>
      <c r="CN128" s="1075"/>
      <c r="CO128" s="1076"/>
      <c r="CP128" s="1085" t="s">
        <v>492</v>
      </c>
      <c r="CQ128" s="1086"/>
      <c r="CR128" s="1086"/>
      <c r="CS128" s="1086"/>
      <c r="CT128" s="1086"/>
      <c r="CU128" s="1086"/>
      <c r="CV128" s="1086"/>
      <c r="CW128" s="1086"/>
      <c r="CX128" s="1086"/>
      <c r="CY128" s="1086"/>
      <c r="CZ128" s="1086"/>
      <c r="DA128" s="1086"/>
      <c r="DB128" s="1086"/>
      <c r="DC128" s="1086"/>
      <c r="DD128" s="1086"/>
      <c r="DE128" s="1086"/>
      <c r="DF128" s="1087"/>
      <c r="DG128" s="1088" t="s">
        <v>232</v>
      </c>
      <c r="DH128" s="1089"/>
      <c r="DI128" s="1089"/>
      <c r="DJ128" s="1089"/>
      <c r="DK128" s="1089"/>
      <c r="DL128" s="1089" t="s">
        <v>232</v>
      </c>
      <c r="DM128" s="1089"/>
      <c r="DN128" s="1089"/>
      <c r="DO128" s="1089"/>
      <c r="DP128" s="1089"/>
      <c r="DQ128" s="1089" t="s">
        <v>232</v>
      </c>
      <c r="DR128" s="1089"/>
      <c r="DS128" s="1089"/>
      <c r="DT128" s="1089"/>
      <c r="DU128" s="1089"/>
      <c r="DV128" s="1090" t="s">
        <v>232</v>
      </c>
      <c r="DW128" s="1090"/>
      <c r="DX128" s="1090"/>
      <c r="DY128" s="1090"/>
      <c r="DZ128" s="1091"/>
    </row>
    <row r="129" spans="1:131" s="246" customFormat="1" ht="26.25" customHeight="1" x14ac:dyDescent="0.15">
      <c r="A129" s="979" t="s">
        <v>107</v>
      </c>
      <c r="B129" s="980"/>
      <c r="C129" s="980"/>
      <c r="D129" s="980"/>
      <c r="E129" s="980"/>
      <c r="F129" s="980"/>
      <c r="G129" s="980"/>
      <c r="H129" s="980"/>
      <c r="I129" s="980"/>
      <c r="J129" s="980"/>
      <c r="K129" s="980"/>
      <c r="L129" s="980"/>
      <c r="M129" s="980"/>
      <c r="N129" s="980"/>
      <c r="O129" s="980"/>
      <c r="P129" s="980"/>
      <c r="Q129" s="980"/>
      <c r="R129" s="980"/>
      <c r="S129" s="980"/>
      <c r="T129" s="980"/>
      <c r="U129" s="980"/>
      <c r="V129" s="980"/>
      <c r="W129" s="1122" t="s">
        <v>493</v>
      </c>
      <c r="X129" s="1123"/>
      <c r="Y129" s="1123"/>
      <c r="Z129" s="1124"/>
      <c r="AA129" s="1007">
        <v>23150353</v>
      </c>
      <c r="AB129" s="1008"/>
      <c r="AC129" s="1008"/>
      <c r="AD129" s="1008"/>
      <c r="AE129" s="1009"/>
      <c r="AF129" s="1010">
        <v>23293826</v>
      </c>
      <c r="AG129" s="1008"/>
      <c r="AH129" s="1008"/>
      <c r="AI129" s="1008"/>
      <c r="AJ129" s="1009"/>
      <c r="AK129" s="1010">
        <v>23302550</v>
      </c>
      <c r="AL129" s="1008"/>
      <c r="AM129" s="1008"/>
      <c r="AN129" s="1008"/>
      <c r="AO129" s="1009"/>
      <c r="AP129" s="1125"/>
      <c r="AQ129" s="1126"/>
      <c r="AR129" s="1126"/>
      <c r="AS129" s="1126"/>
      <c r="AT129" s="1127"/>
      <c r="AU129" s="284"/>
      <c r="AV129" s="284"/>
      <c r="AW129" s="284"/>
      <c r="AX129" s="1116" t="s">
        <v>494</v>
      </c>
      <c r="AY129" s="999"/>
      <c r="AZ129" s="999"/>
      <c r="BA129" s="999"/>
      <c r="BB129" s="999"/>
      <c r="BC129" s="999"/>
      <c r="BD129" s="999"/>
      <c r="BE129" s="1000"/>
      <c r="BF129" s="1117" t="s">
        <v>411</v>
      </c>
      <c r="BG129" s="1118"/>
      <c r="BH129" s="1118"/>
      <c r="BI129" s="1118"/>
      <c r="BJ129" s="1118"/>
      <c r="BK129" s="1118"/>
      <c r="BL129" s="1119"/>
      <c r="BM129" s="1117">
        <v>17.2</v>
      </c>
      <c r="BN129" s="1118"/>
      <c r="BO129" s="1118"/>
      <c r="BP129" s="1118"/>
      <c r="BQ129" s="1118"/>
      <c r="BR129" s="1118"/>
      <c r="BS129" s="1119"/>
      <c r="BT129" s="1117">
        <v>30</v>
      </c>
      <c r="BU129" s="1120"/>
      <c r="BV129" s="1120"/>
      <c r="BW129" s="1120"/>
      <c r="BX129" s="1120"/>
      <c r="BY129" s="1120"/>
      <c r="BZ129" s="112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79" t="s">
        <v>495</v>
      </c>
      <c r="B130" s="980"/>
      <c r="C130" s="980"/>
      <c r="D130" s="980"/>
      <c r="E130" s="980"/>
      <c r="F130" s="980"/>
      <c r="G130" s="980"/>
      <c r="H130" s="980"/>
      <c r="I130" s="980"/>
      <c r="J130" s="980"/>
      <c r="K130" s="980"/>
      <c r="L130" s="980"/>
      <c r="M130" s="980"/>
      <c r="N130" s="980"/>
      <c r="O130" s="980"/>
      <c r="P130" s="980"/>
      <c r="Q130" s="980"/>
      <c r="R130" s="980"/>
      <c r="S130" s="980"/>
      <c r="T130" s="980"/>
      <c r="U130" s="980"/>
      <c r="V130" s="980"/>
      <c r="W130" s="1122" t="s">
        <v>496</v>
      </c>
      <c r="X130" s="1123"/>
      <c r="Y130" s="1123"/>
      <c r="Z130" s="1124"/>
      <c r="AA130" s="1007">
        <v>3113125</v>
      </c>
      <c r="AB130" s="1008"/>
      <c r="AC130" s="1008"/>
      <c r="AD130" s="1008"/>
      <c r="AE130" s="1009"/>
      <c r="AF130" s="1010">
        <v>3144456</v>
      </c>
      <c r="AG130" s="1008"/>
      <c r="AH130" s="1008"/>
      <c r="AI130" s="1008"/>
      <c r="AJ130" s="1009"/>
      <c r="AK130" s="1010">
        <v>3122283</v>
      </c>
      <c r="AL130" s="1008"/>
      <c r="AM130" s="1008"/>
      <c r="AN130" s="1008"/>
      <c r="AO130" s="1009"/>
      <c r="AP130" s="1125"/>
      <c r="AQ130" s="1126"/>
      <c r="AR130" s="1126"/>
      <c r="AS130" s="1126"/>
      <c r="AT130" s="1127"/>
      <c r="AU130" s="284"/>
      <c r="AV130" s="284"/>
      <c r="AW130" s="284"/>
      <c r="AX130" s="1116" t="s">
        <v>497</v>
      </c>
      <c r="AY130" s="999"/>
      <c r="AZ130" s="999"/>
      <c r="BA130" s="999"/>
      <c r="BB130" s="999"/>
      <c r="BC130" s="999"/>
      <c r="BD130" s="999"/>
      <c r="BE130" s="1000"/>
      <c r="BF130" s="1153">
        <v>3</v>
      </c>
      <c r="BG130" s="1154"/>
      <c r="BH130" s="1154"/>
      <c r="BI130" s="1154"/>
      <c r="BJ130" s="1154"/>
      <c r="BK130" s="1154"/>
      <c r="BL130" s="1155"/>
      <c r="BM130" s="1153">
        <v>25</v>
      </c>
      <c r="BN130" s="1154"/>
      <c r="BO130" s="1154"/>
      <c r="BP130" s="1154"/>
      <c r="BQ130" s="1154"/>
      <c r="BR130" s="1154"/>
      <c r="BS130" s="1155"/>
      <c r="BT130" s="1153">
        <v>35</v>
      </c>
      <c r="BU130" s="1156"/>
      <c r="BV130" s="1156"/>
      <c r="BW130" s="1156"/>
      <c r="BX130" s="1156"/>
      <c r="BY130" s="1156"/>
      <c r="BZ130" s="115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58"/>
      <c r="B131" s="1159"/>
      <c r="C131" s="1159"/>
      <c r="D131" s="1159"/>
      <c r="E131" s="1159"/>
      <c r="F131" s="1159"/>
      <c r="G131" s="1159"/>
      <c r="H131" s="1159"/>
      <c r="I131" s="1159"/>
      <c r="J131" s="1159"/>
      <c r="K131" s="1159"/>
      <c r="L131" s="1159"/>
      <c r="M131" s="1159"/>
      <c r="N131" s="1159"/>
      <c r="O131" s="1159"/>
      <c r="P131" s="1159"/>
      <c r="Q131" s="1159"/>
      <c r="R131" s="1159"/>
      <c r="S131" s="1159"/>
      <c r="T131" s="1159"/>
      <c r="U131" s="1159"/>
      <c r="V131" s="1159"/>
      <c r="W131" s="1160" t="s">
        <v>498</v>
      </c>
      <c r="X131" s="1161"/>
      <c r="Y131" s="1161"/>
      <c r="Z131" s="1162"/>
      <c r="AA131" s="1054">
        <v>20037228</v>
      </c>
      <c r="AB131" s="1033"/>
      <c r="AC131" s="1033"/>
      <c r="AD131" s="1033"/>
      <c r="AE131" s="1034"/>
      <c r="AF131" s="1032">
        <v>20149370</v>
      </c>
      <c r="AG131" s="1033"/>
      <c r="AH131" s="1033"/>
      <c r="AI131" s="1033"/>
      <c r="AJ131" s="1034"/>
      <c r="AK131" s="1032">
        <v>20180267</v>
      </c>
      <c r="AL131" s="1033"/>
      <c r="AM131" s="1033"/>
      <c r="AN131" s="1033"/>
      <c r="AO131" s="1034"/>
      <c r="AP131" s="1163"/>
      <c r="AQ131" s="1164"/>
      <c r="AR131" s="1164"/>
      <c r="AS131" s="1164"/>
      <c r="AT131" s="1165"/>
      <c r="AU131" s="284"/>
      <c r="AV131" s="284"/>
      <c r="AW131" s="284"/>
      <c r="AX131" s="1135" t="s">
        <v>499</v>
      </c>
      <c r="AY131" s="1086"/>
      <c r="AZ131" s="1086"/>
      <c r="BA131" s="1086"/>
      <c r="BB131" s="1086"/>
      <c r="BC131" s="1086"/>
      <c r="BD131" s="1086"/>
      <c r="BE131" s="1087"/>
      <c r="BF131" s="1136" t="s">
        <v>462</v>
      </c>
      <c r="BG131" s="1137"/>
      <c r="BH131" s="1137"/>
      <c r="BI131" s="1137"/>
      <c r="BJ131" s="1137"/>
      <c r="BK131" s="1137"/>
      <c r="BL131" s="1138"/>
      <c r="BM131" s="1136">
        <v>350</v>
      </c>
      <c r="BN131" s="1137"/>
      <c r="BO131" s="1137"/>
      <c r="BP131" s="1137"/>
      <c r="BQ131" s="1137"/>
      <c r="BR131" s="1137"/>
      <c r="BS131" s="1138"/>
      <c r="BT131" s="1139"/>
      <c r="BU131" s="1140"/>
      <c r="BV131" s="1140"/>
      <c r="BW131" s="1140"/>
      <c r="BX131" s="1140"/>
      <c r="BY131" s="1140"/>
      <c r="BZ131" s="114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2" t="s">
        <v>500</v>
      </c>
      <c r="B132" s="1143"/>
      <c r="C132" s="1143"/>
      <c r="D132" s="1143"/>
      <c r="E132" s="1143"/>
      <c r="F132" s="1143"/>
      <c r="G132" s="1143"/>
      <c r="H132" s="1143"/>
      <c r="I132" s="1143"/>
      <c r="J132" s="1143"/>
      <c r="K132" s="1143"/>
      <c r="L132" s="1143"/>
      <c r="M132" s="1143"/>
      <c r="N132" s="1143"/>
      <c r="O132" s="1143"/>
      <c r="P132" s="1143"/>
      <c r="Q132" s="1143"/>
      <c r="R132" s="1143"/>
      <c r="S132" s="1143"/>
      <c r="T132" s="1143"/>
      <c r="U132" s="1143"/>
      <c r="V132" s="1146" t="s">
        <v>501</v>
      </c>
      <c r="W132" s="1146"/>
      <c r="X132" s="1146"/>
      <c r="Y132" s="1146"/>
      <c r="Z132" s="1147"/>
      <c r="AA132" s="1148">
        <v>2.1384195460000002</v>
      </c>
      <c r="AB132" s="1149"/>
      <c r="AC132" s="1149"/>
      <c r="AD132" s="1149"/>
      <c r="AE132" s="1150"/>
      <c r="AF132" s="1151">
        <v>3.7893591710000001</v>
      </c>
      <c r="AG132" s="1149"/>
      <c r="AH132" s="1149"/>
      <c r="AI132" s="1149"/>
      <c r="AJ132" s="1150"/>
      <c r="AK132" s="1151">
        <v>3.1974155739999999</v>
      </c>
      <c r="AL132" s="1149"/>
      <c r="AM132" s="1149"/>
      <c r="AN132" s="1149"/>
      <c r="AO132" s="1150"/>
      <c r="AP132" s="1048"/>
      <c r="AQ132" s="1049"/>
      <c r="AR132" s="1049"/>
      <c r="AS132" s="1049"/>
      <c r="AT132" s="115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4"/>
      <c r="B133" s="1145"/>
      <c r="C133" s="1145"/>
      <c r="D133" s="1145"/>
      <c r="E133" s="1145"/>
      <c r="F133" s="1145"/>
      <c r="G133" s="1145"/>
      <c r="H133" s="1145"/>
      <c r="I133" s="1145"/>
      <c r="J133" s="1145"/>
      <c r="K133" s="1145"/>
      <c r="L133" s="1145"/>
      <c r="M133" s="1145"/>
      <c r="N133" s="1145"/>
      <c r="O133" s="1145"/>
      <c r="P133" s="1145"/>
      <c r="Q133" s="1145"/>
      <c r="R133" s="1145"/>
      <c r="S133" s="1145"/>
      <c r="T133" s="1145"/>
      <c r="U133" s="1145"/>
      <c r="V133" s="1129" t="s">
        <v>502</v>
      </c>
      <c r="W133" s="1129"/>
      <c r="X133" s="1129"/>
      <c r="Y133" s="1129"/>
      <c r="Z133" s="1130"/>
      <c r="AA133" s="1131">
        <v>2.7</v>
      </c>
      <c r="AB133" s="1132"/>
      <c r="AC133" s="1132"/>
      <c r="AD133" s="1132"/>
      <c r="AE133" s="1133"/>
      <c r="AF133" s="1131">
        <v>3</v>
      </c>
      <c r="AG133" s="1132"/>
      <c r="AH133" s="1132"/>
      <c r="AI133" s="1132"/>
      <c r="AJ133" s="1133"/>
      <c r="AK133" s="1131">
        <v>3</v>
      </c>
      <c r="AL133" s="1132"/>
      <c r="AM133" s="1132"/>
      <c r="AN133" s="1132"/>
      <c r="AO133" s="1133"/>
      <c r="AP133" s="1078"/>
      <c r="AQ133" s="1079"/>
      <c r="AR133" s="1079"/>
      <c r="AS133" s="1079"/>
      <c r="AT133" s="113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lXtodqg/dOifCtWatqlxBySJ6+vWgzROEHs/sKIa/ykwueiLbHLbl1tcr1SwFaANMJVWa3c/QD+udGESfAs2Q==" saltValue="C+FE5q4JZ76vo7TGTN6F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lZYfftaz83hE/KKVhUhsF/wtAA6A5S/DeZff1OmjNPYwHGXFO3QKatm9eHnyDSQtTcd9inkGi4c0Dt5liQixA==" saltValue="Wewh4fk5aWtqngZ25v1J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wwSnLvAeoJn+ElAJSWc7HxA4sbb7damvUVe+dLfzl+61B7CJVq6EAas3/U4qg6PnifauH2yWNCQ2a+DbninKA==" saltValue="cG5ZaHERiYbtLF4Q0Ju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69"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0"/>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1" t="s">
        <v>511</v>
      </c>
      <c r="AL9" s="1172"/>
      <c r="AM9" s="1172"/>
      <c r="AN9" s="1173"/>
      <c r="AO9" s="312">
        <v>6605635</v>
      </c>
      <c r="AP9" s="312">
        <v>56732</v>
      </c>
      <c r="AQ9" s="313">
        <v>56039</v>
      </c>
      <c r="AR9" s="314">
        <v>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1" t="s">
        <v>512</v>
      </c>
      <c r="AL10" s="1172"/>
      <c r="AM10" s="1172"/>
      <c r="AN10" s="1173"/>
      <c r="AO10" s="315">
        <v>346099</v>
      </c>
      <c r="AP10" s="315">
        <v>2972</v>
      </c>
      <c r="AQ10" s="316">
        <v>5459</v>
      </c>
      <c r="AR10" s="317">
        <v>-45.6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1" t="s">
        <v>513</v>
      </c>
      <c r="AL11" s="1172"/>
      <c r="AM11" s="1172"/>
      <c r="AN11" s="1173"/>
      <c r="AO11" s="315">
        <v>495</v>
      </c>
      <c r="AP11" s="315">
        <v>4</v>
      </c>
      <c r="AQ11" s="316">
        <v>3948</v>
      </c>
      <c r="AR11" s="317">
        <v>-99.9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1" t="s">
        <v>514</v>
      </c>
      <c r="AL12" s="1172"/>
      <c r="AM12" s="1172"/>
      <c r="AN12" s="1173"/>
      <c r="AO12" s="315">
        <v>13516</v>
      </c>
      <c r="AP12" s="315">
        <v>116</v>
      </c>
      <c r="AQ12" s="316">
        <v>1423</v>
      </c>
      <c r="AR12" s="317">
        <v>-91.8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1" t="s">
        <v>515</v>
      </c>
      <c r="AL13" s="1172"/>
      <c r="AM13" s="1172"/>
      <c r="AN13" s="1173"/>
      <c r="AO13" s="315" t="s">
        <v>516</v>
      </c>
      <c r="AP13" s="315" t="s">
        <v>516</v>
      </c>
      <c r="AQ13" s="316">
        <v>20</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1" t="s">
        <v>517</v>
      </c>
      <c r="AL14" s="1172"/>
      <c r="AM14" s="1172"/>
      <c r="AN14" s="1173"/>
      <c r="AO14" s="315">
        <v>203286</v>
      </c>
      <c r="AP14" s="315">
        <v>1746</v>
      </c>
      <c r="AQ14" s="316">
        <v>2062</v>
      </c>
      <c r="AR14" s="317">
        <v>-15.3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1" t="s">
        <v>518</v>
      </c>
      <c r="AL15" s="1172"/>
      <c r="AM15" s="1172"/>
      <c r="AN15" s="1173"/>
      <c r="AO15" s="315">
        <v>94660</v>
      </c>
      <c r="AP15" s="315">
        <v>813</v>
      </c>
      <c r="AQ15" s="316">
        <v>1615</v>
      </c>
      <c r="AR15" s="317">
        <v>-49.7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4" t="s">
        <v>519</v>
      </c>
      <c r="AL16" s="1175"/>
      <c r="AM16" s="1175"/>
      <c r="AN16" s="1176"/>
      <c r="AO16" s="315">
        <v>-564626</v>
      </c>
      <c r="AP16" s="315">
        <v>-4849</v>
      </c>
      <c r="AQ16" s="316">
        <v>-4846</v>
      </c>
      <c r="AR16" s="317">
        <v>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4" t="s">
        <v>186</v>
      </c>
      <c r="AL17" s="1175"/>
      <c r="AM17" s="1175"/>
      <c r="AN17" s="1176"/>
      <c r="AO17" s="315">
        <v>6699065</v>
      </c>
      <c r="AP17" s="315">
        <v>57535</v>
      </c>
      <c r="AQ17" s="316">
        <v>65721</v>
      </c>
      <c r="AR17" s="317">
        <v>-12.5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6" t="s">
        <v>524</v>
      </c>
      <c r="AL21" s="1167"/>
      <c r="AM21" s="1167"/>
      <c r="AN21" s="1168"/>
      <c r="AO21" s="327">
        <v>6.56</v>
      </c>
      <c r="AP21" s="328">
        <v>6.51</v>
      </c>
      <c r="AQ21" s="329">
        <v>0.05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6" t="s">
        <v>525</v>
      </c>
      <c r="AL22" s="1167"/>
      <c r="AM22" s="1167"/>
      <c r="AN22" s="1168"/>
      <c r="AO22" s="332">
        <v>99.3</v>
      </c>
      <c r="AP22" s="333">
        <v>99.9</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69"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0"/>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2" t="s">
        <v>529</v>
      </c>
      <c r="AL32" s="1183"/>
      <c r="AM32" s="1183"/>
      <c r="AN32" s="1184"/>
      <c r="AO32" s="342">
        <v>3847839</v>
      </c>
      <c r="AP32" s="342">
        <v>33047</v>
      </c>
      <c r="AQ32" s="343">
        <v>34220</v>
      </c>
      <c r="AR32" s="344">
        <v>-3.4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2" t="s">
        <v>530</v>
      </c>
      <c r="AL33" s="1183"/>
      <c r="AM33" s="1183"/>
      <c r="AN33" s="1184"/>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2" t="s">
        <v>531</v>
      </c>
      <c r="AL34" s="1183"/>
      <c r="AM34" s="1183"/>
      <c r="AN34" s="1184"/>
      <c r="AO34" s="342" t="s">
        <v>516</v>
      </c>
      <c r="AP34" s="342" t="s">
        <v>516</v>
      </c>
      <c r="AQ34" s="343">
        <v>8</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2" t="s">
        <v>532</v>
      </c>
      <c r="AL35" s="1183"/>
      <c r="AM35" s="1183"/>
      <c r="AN35" s="1184"/>
      <c r="AO35" s="342">
        <v>815996</v>
      </c>
      <c r="AP35" s="342">
        <v>7008</v>
      </c>
      <c r="AQ35" s="343">
        <v>12054</v>
      </c>
      <c r="AR35" s="344">
        <v>-41.9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2" t="s">
        <v>533</v>
      </c>
      <c r="AL36" s="1183"/>
      <c r="AM36" s="1183"/>
      <c r="AN36" s="1184"/>
      <c r="AO36" s="342" t="s">
        <v>516</v>
      </c>
      <c r="AP36" s="342" t="s">
        <v>516</v>
      </c>
      <c r="AQ36" s="343">
        <v>1688</v>
      </c>
      <c r="AR36" s="344" t="s">
        <v>516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2" t="s">
        <v>534</v>
      </c>
      <c r="AL37" s="1183"/>
      <c r="AM37" s="1183"/>
      <c r="AN37" s="1184"/>
      <c r="AO37" s="342">
        <v>3832</v>
      </c>
      <c r="AP37" s="342">
        <v>33</v>
      </c>
      <c r="AQ37" s="343">
        <v>486</v>
      </c>
      <c r="AR37" s="344">
        <v>-93.2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5" t="s">
        <v>535</v>
      </c>
      <c r="AL38" s="1186"/>
      <c r="AM38" s="1186"/>
      <c r="AN38" s="1187"/>
      <c r="AO38" s="345" t="s">
        <v>516</v>
      </c>
      <c r="AP38" s="345" t="s">
        <v>516</v>
      </c>
      <c r="AQ38" s="346">
        <v>0</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5" t="s">
        <v>536</v>
      </c>
      <c r="AL39" s="1186"/>
      <c r="AM39" s="1186"/>
      <c r="AN39" s="1187"/>
      <c r="AO39" s="342">
        <v>-900137</v>
      </c>
      <c r="AP39" s="342">
        <v>-7731</v>
      </c>
      <c r="AQ39" s="343">
        <v>-7804</v>
      </c>
      <c r="AR39" s="344">
        <v>-0.9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2" t="s">
        <v>537</v>
      </c>
      <c r="AL40" s="1183"/>
      <c r="AM40" s="1183"/>
      <c r="AN40" s="1184"/>
      <c r="AO40" s="342">
        <v>-3122283</v>
      </c>
      <c r="AP40" s="342">
        <v>-26816</v>
      </c>
      <c r="AQ40" s="343">
        <v>-31657</v>
      </c>
      <c r="AR40" s="344">
        <v>-15.3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8" t="s">
        <v>297</v>
      </c>
      <c r="AL41" s="1189"/>
      <c r="AM41" s="1189"/>
      <c r="AN41" s="1190"/>
      <c r="AO41" s="342">
        <v>645247</v>
      </c>
      <c r="AP41" s="342">
        <v>5542</v>
      </c>
      <c r="AQ41" s="343">
        <v>8996</v>
      </c>
      <c r="AR41" s="344">
        <v>-38.4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7" t="s">
        <v>506</v>
      </c>
      <c r="AN49" s="1179" t="s">
        <v>541</v>
      </c>
      <c r="AO49" s="1180"/>
      <c r="AP49" s="1180"/>
      <c r="AQ49" s="1180"/>
      <c r="AR49" s="118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8"/>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3854270</v>
      </c>
      <c r="AN51" s="364">
        <v>32633</v>
      </c>
      <c r="AO51" s="365">
        <v>-43.3</v>
      </c>
      <c r="AP51" s="366">
        <v>53605</v>
      </c>
      <c r="AQ51" s="367">
        <v>5.4</v>
      </c>
      <c r="AR51" s="368">
        <v>-48.7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2066742</v>
      </c>
      <c r="AN52" s="372">
        <v>17498</v>
      </c>
      <c r="AO52" s="373">
        <v>9.3000000000000007</v>
      </c>
      <c r="AP52" s="374">
        <v>28343</v>
      </c>
      <c r="AQ52" s="375">
        <v>11.7</v>
      </c>
      <c r="AR52" s="376">
        <v>-2.4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4972467</v>
      </c>
      <c r="AN53" s="364">
        <v>42242</v>
      </c>
      <c r="AO53" s="365">
        <v>29.4</v>
      </c>
      <c r="AP53" s="366">
        <v>46440</v>
      </c>
      <c r="AQ53" s="367">
        <v>-13.4</v>
      </c>
      <c r="AR53" s="368">
        <v>42.8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2433036</v>
      </c>
      <c r="AN54" s="372">
        <v>20669</v>
      </c>
      <c r="AO54" s="373">
        <v>18.100000000000001</v>
      </c>
      <c r="AP54" s="374">
        <v>27658</v>
      </c>
      <c r="AQ54" s="375">
        <v>-2.4</v>
      </c>
      <c r="AR54" s="376">
        <v>20.5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5493479</v>
      </c>
      <c r="AN55" s="364">
        <v>46884</v>
      </c>
      <c r="AO55" s="365">
        <v>11</v>
      </c>
      <c r="AP55" s="366">
        <v>63257</v>
      </c>
      <c r="AQ55" s="367">
        <v>36.200000000000003</v>
      </c>
      <c r="AR55" s="368">
        <v>-25.2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2925421</v>
      </c>
      <c r="AN56" s="372">
        <v>24967</v>
      </c>
      <c r="AO56" s="373">
        <v>20.8</v>
      </c>
      <c r="AP56" s="374">
        <v>27259</v>
      </c>
      <c r="AQ56" s="375">
        <v>-1.4</v>
      </c>
      <c r="AR56" s="376">
        <v>22.2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4983914</v>
      </c>
      <c r="AN57" s="364">
        <v>42720</v>
      </c>
      <c r="AO57" s="365">
        <v>-8.9</v>
      </c>
      <c r="AP57" s="366">
        <v>52308</v>
      </c>
      <c r="AQ57" s="367">
        <v>-17.3</v>
      </c>
      <c r="AR57" s="368">
        <v>8.4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2606766</v>
      </c>
      <c r="AN58" s="372">
        <v>22344</v>
      </c>
      <c r="AO58" s="373">
        <v>-10.5</v>
      </c>
      <c r="AP58" s="374">
        <v>28695</v>
      </c>
      <c r="AQ58" s="375">
        <v>5.3</v>
      </c>
      <c r="AR58" s="376">
        <v>-15.8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4491625</v>
      </c>
      <c r="AN59" s="364">
        <v>38576</v>
      </c>
      <c r="AO59" s="365">
        <v>-9.6999999999999993</v>
      </c>
      <c r="AP59" s="366">
        <v>46402</v>
      </c>
      <c r="AQ59" s="367">
        <v>-11.3</v>
      </c>
      <c r="AR59" s="368">
        <v>1.6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2107987</v>
      </c>
      <c r="AN60" s="372">
        <v>18104</v>
      </c>
      <c r="AO60" s="373">
        <v>-19</v>
      </c>
      <c r="AP60" s="374">
        <v>26897</v>
      </c>
      <c r="AQ60" s="375">
        <v>-6.3</v>
      </c>
      <c r="AR60" s="376">
        <v>-12.7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4759151</v>
      </c>
      <c r="AN61" s="379">
        <v>40611</v>
      </c>
      <c r="AO61" s="380">
        <v>-4.3</v>
      </c>
      <c r="AP61" s="381">
        <v>52402</v>
      </c>
      <c r="AQ61" s="382">
        <v>-0.1</v>
      </c>
      <c r="AR61" s="368">
        <v>-4.2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2427990</v>
      </c>
      <c r="AN62" s="372">
        <v>20716</v>
      </c>
      <c r="AO62" s="373">
        <v>3.7</v>
      </c>
      <c r="AP62" s="374">
        <v>27770</v>
      </c>
      <c r="AQ62" s="375">
        <v>1.4</v>
      </c>
      <c r="AR62" s="376">
        <v>2.2999999999999998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6rEUraP8aW0IWyeonCBPl0muw/vrrXqjaLvmEtHDDJOryAU7oW352tXTAkGmNx9vD6OsNVQrU7/nSrFSJknPw==" saltValue="vPn9vXqdXZ/yEK5Fnnao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Ygu+cbo1YqsJUNqSpeZrgODqAh7qn7m1EWaP+K9f9VxyxJtz/aga0Mq9ic8Kh2pIyTgPx0OTOaX0G/D5WCzFQ==" saltValue="jBcg+eqpARDc++WYfLO9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z3eN1q116MLOy/v94KiDVAW7HFt5u570NQ50LqSrRfXrQrMqNWJ76YDn2elPPH/kwfB4L3X8X/6fIPhyVdC6g==" saltValue="1me/cgp0ZBBZJOL4Uzvh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1" t="s">
        <v>3</v>
      </c>
      <c r="D47" s="1191"/>
      <c r="E47" s="1192"/>
      <c r="F47" s="11">
        <v>24.18</v>
      </c>
      <c r="G47" s="12">
        <v>23.24</v>
      </c>
      <c r="H47" s="12">
        <v>20.9</v>
      </c>
      <c r="I47" s="12">
        <v>15.84</v>
      </c>
      <c r="J47" s="13">
        <v>13.57</v>
      </c>
    </row>
    <row r="48" spans="2:10" ht="57.75" customHeight="1" x14ac:dyDescent="0.15">
      <c r="B48" s="14"/>
      <c r="C48" s="1193" t="s">
        <v>4</v>
      </c>
      <c r="D48" s="1193"/>
      <c r="E48" s="1194"/>
      <c r="F48" s="15">
        <v>6.61</v>
      </c>
      <c r="G48" s="16">
        <v>5.59</v>
      </c>
      <c r="H48" s="16">
        <v>5.18</v>
      </c>
      <c r="I48" s="16">
        <v>5.2</v>
      </c>
      <c r="J48" s="17">
        <v>4.49</v>
      </c>
    </row>
    <row r="49" spans="2:10" ht="57.75" customHeight="1" thickBot="1" x14ac:dyDescent="0.2">
      <c r="B49" s="18"/>
      <c r="C49" s="1195" t="s">
        <v>5</v>
      </c>
      <c r="D49" s="1195"/>
      <c r="E49" s="1196"/>
      <c r="F49" s="19" t="s">
        <v>562</v>
      </c>
      <c r="G49" s="20" t="s">
        <v>563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k/3yHvsur4NIfFLGx2slVNaOGye6pf+LgX8I2s5Zs+u3PJPpndAGtpq6PZOFovJg70lvuwakDfjf42eiMCO7Q==" saltValue="zFn2moapefQaB9/TJcb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2020-02-27T00:43:47Z</cp:lastPrinted>
  <dcterms:created xsi:type="dcterms:W3CDTF">2020-02-10T05:26:38Z</dcterms:created>
  <dcterms:modified xsi:type="dcterms:W3CDTF">2020-09-10T08:50:59Z</dcterms:modified>
  <cp:category/>
</cp:coreProperties>
</file>