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153000_財政課\業務データ\03_決算関係\⑧公会計関係（４表）\③資料・照会・その他\R04\220907【県市町課：9月21日（水）〆切】令和２年度財政状況資料集の作成について（2回目）\回答用\結合前\"/>
    </mc:Choice>
  </mc:AlternateContent>
  <bookViews>
    <workbookView xWindow="0" yWindow="0" windowWidth="15360" windowHeight="7635"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DG102" i="12"/>
  <c r="DL102" i="12"/>
  <c r="DQ102" i="12"/>
  <c r="CW102" i="12"/>
  <c r="CR102" i="12"/>
  <c r="AU88" i="12"/>
  <c r="AP88" i="12"/>
  <c r="AF88" i="12"/>
  <c r="AU63" i="12"/>
  <c r="AP63" i="12"/>
  <c r="AP23" i="12"/>
  <c r="V23" i="12"/>
  <c r="Q23" i="12"/>
  <c r="AA38" i="12" l="1"/>
  <c r="AA37" i="12"/>
  <c r="AA36" i="12"/>
  <c r="AA34" i="12"/>
  <c r="AA33" i="12"/>
  <c r="AA32" i="12"/>
  <c r="AA31" i="12"/>
  <c r="AA29" i="12"/>
  <c r="AA28" i="12"/>
  <c r="AA7" i="12" l="1"/>
  <c r="AA23" i="12" s="1"/>
  <c r="BG35" i="10" l="1"/>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C39" i="10"/>
  <c r="BE38" i="10"/>
  <c r="AM38" i="10"/>
  <c r="C38" i="10"/>
  <c r="BE37" i="10"/>
  <c r="AM37" i="10"/>
  <c r="C37" i="10"/>
  <c r="BE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U38" i="10" l="1"/>
  <c r="U39" i="10" l="1"/>
  <c r="AM34" i="10" l="1"/>
  <c r="AM35" i="10" l="1"/>
  <c r="AM36" i="10" l="1"/>
  <c r="BE34" i="10" l="1"/>
  <c r="BE35" i="10" l="1"/>
  <c r="BW34" i="10" s="1"/>
  <c r="BW35" i="10" s="1"/>
  <c r="BW36" i="10" s="1"/>
  <c r="BW37" i="10" s="1"/>
  <c r="BW38" i="10" s="1"/>
  <c r="CO34" i="10" s="1"/>
  <c r="CO35" i="10" s="1"/>
  <c r="CO36" i="10" s="1"/>
  <c r="CO37" i="10" s="1"/>
  <c r="CO38" i="10" s="1"/>
  <c r="CO39" i="10" s="1"/>
  <c r="CO40" i="10" s="1"/>
  <c r="CO41" i="10" s="1"/>
</calcChain>
</file>

<file path=xl/sharedStrings.xml><?xml version="1.0" encoding="utf-8"?>
<sst xmlns="http://schemas.openxmlformats.org/spreadsheetml/2006/main" count="1180" uniqueCount="614">
  <si>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</si>
  <si>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</si>
  <si>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</si>
  <si>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</si>
  <si>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</si>
  <si>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</si>
  <si>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</si>
  <si>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</si>
  <si>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</si>
  <si>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</si>
  <si>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</si>
  <si>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</si>
  <si>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</si>
  <si>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</si>
  <si>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</si>
  <si>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</si>
  <si>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</si>
  <si>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</si>
  <si>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</si>
  <si>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</si>
  <si>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</si>
  <si>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</si>
  <si>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</si>
  <si>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</si>
  <si>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</si>
  <si>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</si>
  <si>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</si>
  <si>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</si>
  <si>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</si>
  <si>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</si>
  <si>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</si>
  <si>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</si>
  <si>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</si>
  <si>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</si>
  <si>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</si>
  <si>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</si>
  <si>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</si>
  <si>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</si>
  <si>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</si>
  <si>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</si>
  <si>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</si>
  <si>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</si>
  <si>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</si>
  <si>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</si>
  <si>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</si>
  <si>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</si>
  <si>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</si>
  <si>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</si>
  <si>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</si>
  <si>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</si>
  <si>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</si>
  <si>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</si>
  <si>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</si>
  <si>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</si>
  <si>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</si>
  <si>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</si>
  <si>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</si>
  <si>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</si>
  <si>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</si>
  <si>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</si>
  <si>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</si>
  <si>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</si>
  <si>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</si>
  <si>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</si>
  <si>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</si>
  <si>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</si>
  <si>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</si>
  <si>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</si>
  <si>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</si>
  <si>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</si>
  <si>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</si>
  <si>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</si>
  <si>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</si>
  <si>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</si>
  <si>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</si>
  <si>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</si>
  <si>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</si>
  <si>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</si>
  <si>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</si>
  <si>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</si>
  <si>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</si>
  <si>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</si>
  <si>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</si>
  <si>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</si>
  <si>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</si>
  <si>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</si>
  <si>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</si>
  <si>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</si>
  <si>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</si>
  <si>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</si>
  <si>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</si>
  <si>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</si>
  <si>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</si>
  <si>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</si>
  <si>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</si>
  <si>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</si>
  <si>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</si>
  <si>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</si>
  <si>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</si>
  <si>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防府市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</si>
  <si>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</si>
  <si>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</si>
  <si>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</si>
  <si>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</si>
  <si>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</si>
  <si>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</si>
  <si>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</si>
  <si>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</si>
  <si>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</si>
  <si>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</si>
  <si>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</si>
  <si>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</si>
  <si>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</si>
  <si>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</si>
  <si>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</si>
  <si>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</si>
  <si>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</si>
  <si>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</si>
  <si>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</si>
  <si>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</si>
  <si>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</si>
  <si>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</si>
  <si>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</si>
  <si>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</si>
  <si>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</si>
  <si>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</si>
  <si>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</si>
  <si>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</si>
  <si>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</si>
  <si>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</si>
  <si>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</si>
  <si>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</si>
  <si>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</si>
  <si>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</si>
  <si>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</si>
  <si>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</si>
  <si>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</si>
  <si>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</si>
  <si>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</si>
  <si>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</si>
  <si>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</si>
  <si>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</si>
  <si>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</si>
  <si>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</si>
  <si>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</si>
  <si>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</si>
  <si>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</si>
  <si>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</si>
  <si>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</si>
  <si>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</si>
  <si>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</si>
  <si>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</si>
  <si>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</si>
  <si>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</si>
  <si>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</si>
  <si>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</si>
  <si>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</si>
  <si>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</si>
  <si>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</si>
  <si>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</si>
  <si>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</si>
  <si>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</si>
  <si>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</si>
  <si>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</si>
  <si>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</si>
  <si>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</si>
  <si>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</si>
  <si>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</si>
  <si>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</si>
  <si>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</si>
  <si>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</si>
  <si>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</si>
  <si>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</si>
  <si>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</si>
  <si>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</si>
  <si>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</si>
  <si>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</si>
  <si>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</si>
  <si>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</si>
  <si>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</si>
  <si>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</si>
  <si>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</si>
  <si>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</si>
  <si>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</si>
  <si>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</si>
  <si>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</si>
  <si>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</si>
  <si>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</si>
  <si>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</si>
  <si>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</si>
  <si>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</si>
  <si>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</si>
  <si>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</si>
  <si>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</si>
  <si>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</si>
  <si>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</si>
  <si>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</si>
  <si>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</si>
  <si>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</si>
  <si>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</si>
  <si>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</si>
  <si>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</si>
  <si>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</si>
  <si>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</si>
  <si>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</si>
  <si>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</si>
  <si>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</si>
  <si>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</si>
  <si>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</si>
  <si>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</si>
  <si>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</si>
  <si>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</si>
  <si>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</si>
  <si>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</si>
  <si>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</si>
  <si>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山口県防府市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</si>
  <si>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</si>
  <si>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</si>
  <si>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</si>
  <si>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</si>
  <si>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</si>
  <si>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</si>
  <si>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</si>
  <si>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</si>
  <si>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</si>
  <si>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</si>
  <si>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</si>
  <si>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</si>
  <si>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</si>
  <si>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</si>
  <si>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</si>
  <si>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</si>
  <si>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</si>
  <si>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</si>
  <si>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</si>
  <si>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</si>
  <si>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</si>
  <si>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</si>
  <si>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</si>
  <si>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</si>
  <si>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</si>
  <si>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</si>
  <si>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</si>
  <si>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</si>
  <si>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</si>
  <si>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</si>
  <si>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</si>
  <si>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</si>
  <si>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</si>
  <si>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</si>
  <si>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</si>
  <si>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</si>
  <si>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</si>
  <si>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</si>
  <si>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</si>
  <si>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</si>
  <si>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</si>
  <si>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</si>
  <si>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</si>
  <si>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</si>
  <si>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</si>
  <si>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</si>
  <si>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</si>
  <si>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</si>
  <si>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</si>
  <si>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</si>
  <si>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</si>
  <si>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</si>
  <si>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</si>
  <si>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</si>
  <si>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</si>
  <si>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</si>
  <si>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</si>
  <si>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</si>
  <si>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</si>
  <si>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</si>
  <si>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</si>
  <si>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</si>
  <si>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</si>
  <si>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</si>
  <si>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</si>
  <si>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</si>
  <si>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</si>
  <si>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</si>
  <si>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</si>
  <si>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</si>
  <si>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</si>
  <si>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</si>
  <si>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</si>
  <si>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</si>
  <si>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</si>
  <si>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</si>
  <si>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</si>
  <si>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</si>
  <si>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</si>
  <si>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</si>
  <si>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</si>
  <si>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</si>
  <si>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</si>
  <si>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</si>
  <si>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</si>
  <si>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</si>
  <si>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</si>
  <si>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</si>
  <si>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</si>
  <si>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</si>
  <si>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</si>
  <si>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</si>
  <si>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</si>
  <si>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</si>
  <si>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</si>
  <si>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</si>
  <si>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</si>
  <si>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</si>
  <si>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</si>
  <si>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</si>
  <si>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</si>
  <si>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</si>
  <si>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</si>
  <si>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</si>
  <si>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</si>
  <si>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</si>
  <si>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</si>
  <si>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</si>
  <si>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</si>
  <si>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</si>
  <si>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</si>
  <si>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</si>
  <si>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</si>
  <si>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</si>
  <si>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</si>
  <si>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</si>
  <si>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</si>
  <si>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</si>
  <si>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</si>
  <si>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</si>
  <si>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</si>
  <si>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</si>
  <si>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</si>
  <si>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</si>
  <si>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</si>
  <si>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</si>
  <si>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</si>
  <si>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</si>
  <si>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</si>
  <si>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</si>
  <si>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</si>
  <si>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</si>
  <si>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</si>
  <si>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</si>
  <si>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</si>
  <si>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</si>
  <si>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</si>
  <si>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</si>
  <si>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</si>
  <si>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</si>
  <si>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</si>
  <si>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</si>
  <si>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</si>
  <si>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</si>
  <si>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</si>
  <si>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</si>
  <si>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</si>
  <si>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</si>
  <si>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</si>
  <si>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</si>
  <si>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</si>
  <si>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</si>
  <si>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</si>
  <si>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</si>
  <si>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山口県防府市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</si>
  <si>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</si>
  <si>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</si>
  <si>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</si>
  <si>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</si>
  <si>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</si>
  <si>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</si>
  <si>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</si>
  <si>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</si>
  <si>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</si>
  <si>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</si>
  <si>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</si>
  <si>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</si>
  <si>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</si>
  <si>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</si>
  <si>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</si>
  <si>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</si>
  <si>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</si>
  <si>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</si>
  <si>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</si>
  <si>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</si>
  <si>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</si>
  <si>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</si>
  <si>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</si>
  <si>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</si>
  <si>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</si>
  <si>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</si>
  <si>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</si>
  <si>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</si>
  <si>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</si>
  <si>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</si>
  <si>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</si>
  <si>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</si>
  <si>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</si>
  <si>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</si>
  <si>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</si>
  <si>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駐車場事業特別会計</t>
    <phoneticPr fontId="5"/>
  </si>
  <si>
    <t>交通災害共済事業特別会計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</si>
  <si>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</si>
  <si>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</si>
  <si>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</si>
  <si>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</si>
  <si>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</si>
  <si>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公共下水道事業会計</t>
    <phoneticPr fontId="5"/>
  </si>
  <si>
    <t>青果市場事業特別会計</t>
    <phoneticPr fontId="5"/>
  </si>
  <si>
    <t>法非適用企業</t>
    <phoneticPr fontId="5"/>
  </si>
  <si>
    <t>と場事業特別会計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</si>
  <si>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</si>
  <si>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</si>
  <si>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</si>
  <si>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</si>
  <si>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</si>
  <si>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</si>
  <si>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</si>
  <si>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</si>
  <si>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</si>
  <si>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</si>
  <si>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</si>
  <si>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</si>
  <si>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</si>
  <si>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</si>
  <si>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</si>
  <si>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</si>
  <si>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</si>
  <si>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</si>
  <si>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</si>
  <si>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</si>
  <si>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</si>
  <si>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</si>
  <si>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</si>
  <si>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</si>
  <si>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</si>
  <si>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</si>
  <si>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</si>
  <si>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</si>
  <si>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</si>
  <si>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</si>
  <si>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</si>
  <si>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</si>
  <si>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</si>
  <si>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</si>
  <si>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</si>
  <si>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</si>
  <si>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</si>
  <si>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</si>
  <si>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</si>
  <si>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</si>
  <si>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</si>
  <si>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</si>
  <si>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</si>
  <si>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</si>
  <si>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</si>
  <si>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</si>
  <si>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</si>
  <si>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</si>
  <si>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</si>
  <si>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</si>
  <si>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</si>
  <si>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</si>
  <si>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</si>
  <si>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</si>
  <si>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</si>
  <si>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</si>
  <si>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</si>
  <si>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</si>
  <si>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</si>
  <si>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</si>
  <si>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</si>
  <si>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</si>
  <si>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</si>
  <si>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</si>
  <si>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</si>
  <si>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</si>
  <si>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</si>
  <si>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</si>
  <si>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</si>
  <si>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</si>
  <si>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</si>
  <si>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</si>
  <si>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</si>
  <si>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</si>
  <si>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</si>
  <si>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</si>
  <si>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</si>
  <si>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</si>
  <si>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</si>
  <si>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</si>
  <si>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</si>
  <si>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</si>
  <si>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</si>
  <si>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</si>
  <si>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</si>
  <si>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</si>
  <si>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</si>
  <si>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</si>
  <si>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</si>
  <si>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</si>
  <si>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</si>
  <si>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</si>
  <si>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</si>
  <si>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</si>
  <si>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</si>
  <si>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</si>
  <si>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</si>
  <si>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</si>
  <si>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</si>
  <si>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</si>
  <si>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</si>
  <si>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</si>
  <si>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</si>
  <si>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</si>
  <si>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</si>
  <si>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</si>
  <si>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</si>
  <si>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</si>
  <si>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</si>
  <si>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</si>
  <si>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</si>
  <si>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</si>
  <si>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</si>
  <si>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</si>
  <si>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</si>
  <si>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</si>
  <si>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</si>
  <si>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</si>
  <si>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</si>
  <si>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</si>
  <si>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</si>
  <si>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</si>
  <si>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</si>
  <si>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</si>
  <si>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</si>
  <si>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</si>
  <si>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</si>
  <si>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</si>
  <si>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</si>
  <si>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</si>
  <si>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</si>
  <si>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</si>
  <si>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</si>
  <si>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</si>
  <si>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</si>
  <si>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</si>
  <si>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</si>
  <si>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</si>
  <si>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</si>
  <si>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</si>
  <si>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</si>
  <si>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</si>
  <si>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</si>
  <si>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</si>
  <si>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</si>
  <si>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2.41</t>
  </si>
  <si>
    <t>▲ 4.89</t>
  </si>
  <si>
    <t>▲ 2.96</t>
  </si>
  <si>
    <t>▲ 0.74</t>
  </si>
  <si>
    <t>一般会計</t>
  </si>
  <si>
    <t>水道事業会計</t>
  </si>
  <si>
    <t>公共下水道事業会計</t>
  </si>
  <si>
    <t>工業用水道事業会計</t>
  </si>
  <si>
    <t>国民健康保険事業特別会計</t>
  </si>
  <si>
    <t>競輪事業特別会計</t>
  </si>
  <si>
    <t>介護保険事業特別会計</t>
  </si>
  <si>
    <t>後期高齢者医療事業特別会計</t>
  </si>
  <si>
    <t>その他会計（赤字）</t>
  </si>
  <si>
    <t>その他会計（黒字）</t>
  </si>
  <si>
    <t>H27末</t>
    <phoneticPr fontId="5"/>
  </si>
  <si>
    <t>H28末</t>
    <phoneticPr fontId="5"/>
  </si>
  <si>
    <t>H29末</t>
    <phoneticPr fontId="5"/>
  </si>
  <si>
    <t>H30末</t>
    <phoneticPr fontId="5"/>
  </si>
  <si>
    <t>R01末</t>
    <phoneticPr fontId="5"/>
  </si>
  <si>
    <t>-</t>
    <phoneticPr fontId="2"/>
  </si>
  <si>
    <t>-</t>
    <phoneticPr fontId="2"/>
  </si>
  <si>
    <t>防府市農業公社</t>
  </si>
  <si>
    <t>防府水道センター</t>
  </si>
  <si>
    <t>防府市文化振興財団</t>
  </si>
  <si>
    <t>山口・防府地域工芸・地場産業振興センター</t>
  </si>
  <si>
    <t>野島海運</t>
  </si>
  <si>
    <t>防府市土地開発公社</t>
  </si>
  <si>
    <t>防府地域振興</t>
  </si>
  <si>
    <t>やまぐち農林振興公社</t>
  </si>
  <si>
    <t>庁舎建設基金</t>
    <phoneticPr fontId="5"/>
  </si>
  <si>
    <t>社会福祉事業振興基金</t>
    <phoneticPr fontId="5"/>
  </si>
  <si>
    <t>緑地管理基金</t>
    <phoneticPr fontId="5"/>
  </si>
  <si>
    <t>国際交流基金</t>
    <phoneticPr fontId="5"/>
  </si>
  <si>
    <t>教育振興基金</t>
    <phoneticPr fontId="5"/>
  </si>
  <si>
    <t>〇</t>
    <phoneticPr fontId="2"/>
  </si>
  <si>
    <t>山口県市町総合事務組合（一般会計）</t>
    <phoneticPr fontId="2"/>
  </si>
  <si>
    <t>山口県市町総合事務組合（非常勤職員公務災害補償特別会計）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</si>
  <si>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</si>
  <si>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</si>
  <si>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</si>
  <si>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</si>
  <si>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</si>
  <si>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</si>
  <si>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についてはH28年度以降マイナスを維持し指数なしとなっているが、今後庁舎建設に伴う公債費の増や、庁舎建設基金の取崩しにより、数値の悪化が見込まれる。有形固定資産減価償却率については、類似団体と比べると同水準ではあるが、多くの公共施設等の老朽化が進んでおり、今後一斉に更新時期を迎えることが予測されるため、ライフサイクルコストの縮減や事業実施の適正化を図る。
※H28における当市指数は、減価償却累計額÷有形固定資産額（非償却資産の土地等を含む）で算出されているが、当市指数を他市同様、減価償却累計額÷有形固定資産額（償却資産）で算出した場合、「59.1」となる。
</t>
    <rPh sb="0" eb="2">
      <t>ショウライ</t>
    </rPh>
    <rPh sb="2" eb="4">
      <t>フタン</t>
    </rPh>
    <rPh sb="4" eb="6">
      <t>ヒリツ</t>
    </rPh>
    <rPh sb="14" eb="16">
      <t>ネンド</t>
    </rPh>
    <rPh sb="16" eb="18">
      <t>イコウ</t>
    </rPh>
    <rPh sb="23" eb="25">
      <t>イジ</t>
    </rPh>
    <rPh sb="26" eb="28">
      <t>シスウ</t>
    </rPh>
    <rPh sb="68" eb="70">
      <t>スウチ</t>
    </rPh>
    <rPh sb="71" eb="73">
      <t>アッカ</t>
    </rPh>
    <rPh sb="74" eb="76">
      <t>ミコ</t>
    </rPh>
    <rPh sb="80" eb="82">
      <t>ユウケイ</t>
    </rPh>
    <rPh sb="82" eb="84">
      <t>コテイ</t>
    </rPh>
    <rPh sb="84" eb="86">
      <t>シサン</t>
    </rPh>
    <rPh sb="86" eb="88">
      <t>ゲンカ</t>
    </rPh>
    <rPh sb="88" eb="90">
      <t>ショウキャク</t>
    </rPh>
    <rPh sb="90" eb="91">
      <t>リツ</t>
    </rPh>
    <rPh sb="97" eb="99">
      <t>ルイジ</t>
    </rPh>
    <rPh sb="99" eb="101">
      <t>ダンタイ</t>
    </rPh>
    <rPh sb="102" eb="103">
      <t>クラ</t>
    </rPh>
    <rPh sb="106" eb="109">
      <t>ドウスイジュン</t>
    </rPh>
    <rPh sb="115" eb="116">
      <t>オオ</t>
    </rPh>
    <rPh sb="118" eb="120">
      <t>コウキョウ</t>
    </rPh>
    <rPh sb="120" eb="122">
      <t>シセツ</t>
    </rPh>
    <rPh sb="122" eb="123">
      <t>トウ</t>
    </rPh>
    <rPh sb="124" eb="127">
      <t>ロウキュウカ</t>
    </rPh>
    <rPh sb="128" eb="129">
      <t>スス</t>
    </rPh>
    <rPh sb="134" eb="136">
      <t>コンゴ</t>
    </rPh>
    <rPh sb="136" eb="138">
      <t>イッセイ</t>
    </rPh>
    <rPh sb="139" eb="141">
      <t>コウシン</t>
    </rPh>
    <rPh sb="141" eb="143">
      <t>ジキ</t>
    </rPh>
    <rPh sb="144" eb="145">
      <t>ムカ</t>
    </rPh>
    <rPh sb="150" eb="152">
      <t>ヨソク</t>
    </rPh>
    <rPh sb="169" eb="171">
      <t>シュクゲン</t>
    </rPh>
    <rPh sb="172" eb="174">
      <t>ジギョウ</t>
    </rPh>
    <rPh sb="174" eb="176">
      <t>ジッシ</t>
    </rPh>
    <rPh sb="177" eb="180">
      <t>テキセイカ</t>
    </rPh>
    <rPh sb="181" eb="182">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</si>
  <si>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</si>
  <si>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</si>
  <si>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</si>
  <si>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</si>
  <si>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</si>
  <si>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</si>
  <si>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前年と比べ減少しており、将来負担比率についてH28年度以降はマイナスを維持し指数なしとなるが、今後庁舎建設に伴う公債費の増や、庁舎建設基金の取崩しにより、それぞれの数値の悪化が見込まれる。今後も事業実施の適正化を図り、財政の健全化に努める。</t>
    <rPh sb="0" eb="2">
      <t>ジッシツ</t>
    </rPh>
    <rPh sb="2" eb="4">
      <t>コウサイ</t>
    </rPh>
    <rPh sb="4" eb="6">
      <t>ヒリツ</t>
    </rPh>
    <rPh sb="8" eb="10">
      <t>ゼンネン</t>
    </rPh>
    <rPh sb="11" eb="12">
      <t>クラ</t>
    </rPh>
    <rPh sb="13" eb="15">
      <t>ゲンショウ</t>
    </rPh>
    <rPh sb="20" eb="22">
      <t>ショウライ</t>
    </rPh>
    <rPh sb="22" eb="24">
      <t>フタン</t>
    </rPh>
    <rPh sb="24" eb="26">
      <t>ヒリツ</t>
    </rPh>
    <rPh sb="33" eb="35">
      <t>ネンド</t>
    </rPh>
    <rPh sb="35" eb="37">
      <t>イコウ</t>
    </rPh>
    <rPh sb="43" eb="45">
      <t>イジ</t>
    </rPh>
    <rPh sb="46" eb="48">
      <t>シスウ</t>
    </rPh>
    <rPh sb="55" eb="57">
      <t>コンゴ</t>
    </rPh>
    <rPh sb="57" eb="59">
      <t>チョウシャ</t>
    </rPh>
    <rPh sb="59" eb="61">
      <t>ケンセツ</t>
    </rPh>
    <rPh sb="62" eb="63">
      <t>トモナ</t>
    </rPh>
    <rPh sb="64" eb="67">
      <t>コウサイヒ</t>
    </rPh>
    <rPh sb="68" eb="69">
      <t>ゾウ</t>
    </rPh>
    <rPh sb="71" eb="73">
      <t>チョウシャ</t>
    </rPh>
    <rPh sb="73" eb="75">
      <t>ケンセツ</t>
    </rPh>
    <rPh sb="75" eb="77">
      <t>キキン</t>
    </rPh>
    <rPh sb="78" eb="80">
      <t>トリクズ</t>
    </rPh>
    <rPh sb="90" eb="92">
      <t>スウチ</t>
    </rPh>
    <rPh sb="93" eb="95">
      <t>アッカ</t>
    </rPh>
    <rPh sb="96" eb="98">
      <t>ミコ</t>
    </rPh>
    <rPh sb="102" eb="104">
      <t>コンゴ</t>
    </rPh>
    <rPh sb="105" eb="107">
      <t>ジギョウ</t>
    </rPh>
    <rPh sb="107" eb="109">
      <t>ジッシ</t>
    </rPh>
    <rPh sb="110" eb="113">
      <t>テキセイカ</t>
    </rPh>
    <rPh sb="114" eb="115">
      <t>ハカ</t>
    </rPh>
    <rPh sb="117" eb="119">
      <t>ザイセイ</t>
    </rPh>
    <rPh sb="120" eb="123">
      <t>ケンゼンカ</t>
    </rPh>
    <rPh sb="124" eb="125">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</si>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</sst>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625F-4644-BE99-13FCDACFB5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46884</c:v>
                </c:pt>
                <c:pt idx="1">
                  <c:v>42720</c:v>
                </c:pt>
                <c:pt idx="2">
                  <c:v>38576</c:v>
                </c:pt>
                <c:pt idx="3">
                  <c:v>61676</c:v>
                </c:pt>
                <c:pt idx="4">
                  <c:v>29303</c:v>
                </c:pt>
              </c:numCache>
            </c:numRef>
          </c:val>
          <c:smooth val="0"/>
          <c:extLst>
            <c:ext xmlns:c16="http://schemas.microsoft.com/office/drawing/2014/chart" uri="{C3380CC4-5D6E-409C-BE32-E72D297353CC}">
              <c16:uniqueId val="{00000001-625F-4644-BE99-13FCDACFB540}"/>
            </c:ext>
          </c:extLst>
        </c:ser>
        <c:dLbls>
          <c:showLegendKey val="0"/>
          <c:showVal val="0"/>
          <c:showCatName val="0"/>
          <c:showSerName val="0"/>
          <c:showPercent val="0"/>
          <c:showBubbleSize val="0"/>
        </c:dLbls>
        <c:marker val="1"/>
        <c:smooth val="0"/>
        <c:axId val="363306904"/>
        <c:axId val="151566352"/>
      </c:lineChart>
      <c:catAx>
        <c:axId val="363306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566352"/>
        <c:crosses val="autoZero"/>
        <c:auto val="1"/>
        <c:lblAlgn val="ctr"/>
        <c:lblOffset val="100"/>
        <c:tickLblSkip val="1"/>
        <c:tickMarkSkip val="1"/>
        <c:noMultiLvlLbl val="0"/>
      </c:catAx>
      <c:valAx>
        <c:axId val="1515663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306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5.18</c:v>
                </c:pt>
                <c:pt idx="1">
                  <c:v>5.2</c:v>
                </c:pt>
                <c:pt idx="2">
                  <c:v>4.49</c:v>
                </c:pt>
                <c:pt idx="3">
                  <c:v>4.45</c:v>
                </c:pt>
                <c:pt idx="4">
                  <c:v>8.01</c:v>
                </c:pt>
              </c:numCache>
            </c:numRef>
          </c:val>
          <c:extLst>
            <c:ext xmlns:c16="http://schemas.microsoft.com/office/drawing/2014/chart" uri="{C3380CC4-5D6E-409C-BE32-E72D297353CC}">
              <c16:uniqueId val="{00000000-8438-4CEF-9217-F970EB7941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20.9</c:v>
                </c:pt>
                <c:pt idx="1">
                  <c:v>15.84</c:v>
                </c:pt>
                <c:pt idx="2">
                  <c:v>13.57</c:v>
                </c:pt>
                <c:pt idx="3">
                  <c:v>12.82</c:v>
                </c:pt>
                <c:pt idx="4">
                  <c:v>11.62</c:v>
                </c:pt>
              </c:numCache>
            </c:numRef>
          </c:val>
          <c:extLst>
            <c:ext xmlns:c16="http://schemas.microsoft.com/office/drawing/2014/chart" uri="{C3380CC4-5D6E-409C-BE32-E72D297353CC}">
              <c16:uniqueId val="{00000001-8438-4CEF-9217-F970EB794119}"/>
            </c:ext>
          </c:extLst>
        </c:ser>
        <c:dLbls>
          <c:showLegendKey val="0"/>
          <c:showVal val="0"/>
          <c:showCatName val="0"/>
          <c:showSerName val="0"/>
          <c:showPercent val="0"/>
          <c:showBubbleSize val="0"/>
        </c:dLbls>
        <c:gapWidth val="250"/>
        <c:overlap val="100"/>
        <c:axId val="399365360"/>
        <c:axId val="399364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-2.41</c:v>
                </c:pt>
                <c:pt idx="1">
                  <c:v>-4.8899999999999997</c:v>
                </c:pt>
                <c:pt idx="2">
                  <c:v>-2.96</c:v>
                </c:pt>
                <c:pt idx="3">
                  <c:v>-0.74</c:v>
                </c:pt>
                <c:pt idx="4">
                  <c:v>2.76</c:v>
                </c:pt>
              </c:numCache>
            </c:numRef>
          </c:val>
          <c:smooth val="0"/>
          <c:extLst>
            <c:ext xmlns:c16="http://schemas.microsoft.com/office/drawing/2014/chart" uri="{C3380CC4-5D6E-409C-BE32-E72D297353CC}">
              <c16:uniqueId val="{00000002-8438-4CEF-9217-F970EB794119}"/>
            </c:ext>
          </c:extLst>
        </c:ser>
        <c:dLbls>
          <c:showLegendKey val="0"/>
          <c:showVal val="0"/>
          <c:showCatName val="0"/>
          <c:showSerName val="0"/>
          <c:showPercent val="0"/>
          <c:showBubbleSize val="0"/>
        </c:dLbls>
        <c:marker val="1"/>
        <c:smooth val="0"/>
        <c:axId val="399365360"/>
        <c:axId val="399364576"/>
      </c:lineChart>
      <c:catAx>
        <c:axId val="39936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9364576"/>
        <c:crosses val="autoZero"/>
        <c:auto val="1"/>
        <c:lblAlgn val="ctr"/>
        <c:lblOffset val="100"/>
        <c:tickLblSkip val="1"/>
        <c:tickMarkSkip val="1"/>
        <c:noMultiLvlLbl val="0"/>
      </c:catAx>
      <c:valAx>
        <c:axId val="39936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36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0.17</c:v>
                </c:pt>
                <c:pt idx="2">
                  <c:v>#N/A</c:v>
                </c:pt>
                <c:pt idx="3">
                  <c:v>0.19</c:v>
                </c:pt>
                <c:pt idx="4">
                  <c:v>#N/A</c:v>
                </c:pt>
                <c:pt idx="5">
                  <c:v>0.2</c:v>
                </c:pt>
                <c:pt idx="6">
                  <c:v>#N/A</c:v>
                </c:pt>
                <c:pt idx="7">
                  <c:v>0.21</c:v>
                </c:pt>
                <c:pt idx="8">
                  <c:v>#N/A</c:v>
                </c:pt>
                <c:pt idx="9">
                  <c:v>0.21</c:v>
                </c:pt>
              </c:numCache>
            </c:numRef>
          </c:val>
          <c:extLst>
            <c:ext xmlns:c16="http://schemas.microsoft.com/office/drawing/2014/chart" uri="{C3380CC4-5D6E-409C-BE32-E72D297353CC}">
              <c16:uniqueId val="{00000000-12AA-4964-81A0-7C81625D15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AA-4964-81A0-7C81625D155D}"/>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0.18</c:v>
                </c:pt>
                <c:pt idx="2">
                  <c:v>#N/A</c:v>
                </c:pt>
                <c:pt idx="3">
                  <c:v>0.18</c:v>
                </c:pt>
                <c:pt idx="4">
                  <c:v>#N/A</c:v>
                </c:pt>
                <c:pt idx="5">
                  <c:v>0.21</c:v>
                </c:pt>
                <c:pt idx="6">
                  <c:v>#N/A</c:v>
                </c:pt>
                <c:pt idx="7">
                  <c:v>0.19</c:v>
                </c:pt>
                <c:pt idx="8">
                  <c:v>#N/A</c:v>
                </c:pt>
                <c:pt idx="9">
                  <c:v>0.18</c:v>
                </c:pt>
              </c:numCache>
            </c:numRef>
          </c:val>
          <c:extLst>
            <c:ext xmlns:c16="http://schemas.microsoft.com/office/drawing/2014/chart" uri="{C3380CC4-5D6E-409C-BE32-E72D297353CC}">
              <c16:uniqueId val="{00000002-12AA-4964-81A0-7C81625D155D}"/>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0.56000000000000005</c:v>
                </c:pt>
                <c:pt idx="2">
                  <c:v>#N/A</c:v>
                </c:pt>
                <c:pt idx="3">
                  <c:v>0.86</c:v>
                </c:pt>
                <c:pt idx="4">
                  <c:v>#N/A</c:v>
                </c:pt>
                <c:pt idx="5">
                  <c:v>1.22</c:v>
                </c:pt>
                <c:pt idx="6">
                  <c:v>#N/A</c:v>
                </c:pt>
                <c:pt idx="7">
                  <c:v>1.06</c:v>
                </c:pt>
                <c:pt idx="8">
                  <c:v>#N/A</c:v>
                </c:pt>
                <c:pt idx="9">
                  <c:v>1.21</c:v>
                </c:pt>
              </c:numCache>
            </c:numRef>
          </c:val>
          <c:extLst>
            <c:ext xmlns:c16="http://schemas.microsoft.com/office/drawing/2014/chart" uri="{C3380CC4-5D6E-409C-BE32-E72D297353CC}">
              <c16:uniqueId val="{00000003-12AA-4964-81A0-7C81625D155D}"/>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2.36</c:v>
                </c:pt>
                <c:pt idx="2">
                  <c:v>#N/A</c:v>
                </c:pt>
                <c:pt idx="3">
                  <c:v>2.0299999999999998</c:v>
                </c:pt>
                <c:pt idx="4">
                  <c:v>#N/A</c:v>
                </c:pt>
                <c:pt idx="5">
                  <c:v>2.16</c:v>
                </c:pt>
                <c:pt idx="6">
                  <c:v>#N/A</c:v>
                </c:pt>
                <c:pt idx="7">
                  <c:v>2.92</c:v>
                </c:pt>
                <c:pt idx="8">
                  <c:v>#N/A</c:v>
                </c:pt>
                <c:pt idx="9">
                  <c:v>2.4300000000000002</c:v>
                </c:pt>
              </c:numCache>
            </c:numRef>
          </c:val>
          <c:extLst>
            <c:ext xmlns:c16="http://schemas.microsoft.com/office/drawing/2014/chart" uri="{C3380CC4-5D6E-409C-BE32-E72D297353CC}">
              <c16:uniqueId val="{00000004-12AA-4964-81A0-7C81625D155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4.58</c:v>
                </c:pt>
                <c:pt idx="2">
                  <c:v>#N/A</c:v>
                </c:pt>
                <c:pt idx="3">
                  <c:v>5.73</c:v>
                </c:pt>
                <c:pt idx="4">
                  <c:v>#N/A</c:v>
                </c:pt>
                <c:pt idx="5">
                  <c:v>2.1</c:v>
                </c:pt>
                <c:pt idx="6">
                  <c:v>#N/A</c:v>
                </c:pt>
                <c:pt idx="7">
                  <c:v>2.42</c:v>
                </c:pt>
                <c:pt idx="8">
                  <c:v>#N/A</c:v>
                </c:pt>
                <c:pt idx="9">
                  <c:v>2.73</c:v>
                </c:pt>
              </c:numCache>
            </c:numRef>
          </c:val>
          <c:extLst>
            <c:ext xmlns:c16="http://schemas.microsoft.com/office/drawing/2014/chart" uri="{C3380CC4-5D6E-409C-BE32-E72D297353CC}">
              <c16:uniqueId val="{00000005-12AA-4964-81A0-7C81625D155D}"/>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3.42</c:v>
                </c:pt>
                <c:pt idx="2">
                  <c:v>#N/A</c:v>
                </c:pt>
                <c:pt idx="3">
                  <c:v>3.46</c:v>
                </c:pt>
                <c:pt idx="4">
                  <c:v>#N/A</c:v>
                </c:pt>
                <c:pt idx="5">
                  <c:v>3.28</c:v>
                </c:pt>
                <c:pt idx="6">
                  <c:v>#N/A</c:v>
                </c:pt>
                <c:pt idx="7">
                  <c:v>3.02</c:v>
                </c:pt>
                <c:pt idx="8">
                  <c:v>#N/A</c:v>
                </c:pt>
                <c:pt idx="9">
                  <c:v>2.79</c:v>
                </c:pt>
              </c:numCache>
            </c:numRef>
          </c:val>
          <c:extLst>
            <c:ext xmlns:c16="http://schemas.microsoft.com/office/drawing/2014/chart" uri="{C3380CC4-5D6E-409C-BE32-E72D297353CC}">
              <c16:uniqueId val="{00000006-12AA-4964-81A0-7C81625D155D}"/>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2.72</c:v>
                </c:pt>
                <c:pt idx="2">
                  <c:v>#N/A</c:v>
                </c:pt>
                <c:pt idx="3">
                  <c:v>3.65</c:v>
                </c:pt>
                <c:pt idx="4">
                  <c:v>#N/A</c:v>
                </c:pt>
                <c:pt idx="5">
                  <c:v>3.49</c:v>
                </c:pt>
                <c:pt idx="6">
                  <c:v>#N/A</c:v>
                </c:pt>
                <c:pt idx="7">
                  <c:v>4.3499999999999996</c:v>
                </c:pt>
                <c:pt idx="8">
                  <c:v>#N/A</c:v>
                </c:pt>
                <c:pt idx="9">
                  <c:v>4.72</c:v>
                </c:pt>
              </c:numCache>
            </c:numRef>
          </c:val>
          <c:extLst>
            <c:ext xmlns:c16="http://schemas.microsoft.com/office/drawing/2014/chart" uri="{C3380CC4-5D6E-409C-BE32-E72D297353CC}">
              <c16:uniqueId val="{00000007-12AA-4964-81A0-7C81625D155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10.57</c:v>
                </c:pt>
                <c:pt idx="2">
                  <c:v>#N/A</c:v>
                </c:pt>
                <c:pt idx="3">
                  <c:v>10.59</c:v>
                </c:pt>
                <c:pt idx="4">
                  <c:v>#N/A</c:v>
                </c:pt>
                <c:pt idx="5">
                  <c:v>10.83</c:v>
                </c:pt>
                <c:pt idx="6">
                  <c:v>#N/A</c:v>
                </c:pt>
                <c:pt idx="7">
                  <c:v>9.48</c:v>
                </c:pt>
                <c:pt idx="8">
                  <c:v>#N/A</c:v>
                </c:pt>
                <c:pt idx="9">
                  <c:v>7.81</c:v>
                </c:pt>
              </c:numCache>
            </c:numRef>
          </c:val>
          <c:extLst>
            <c:ext xmlns:c16="http://schemas.microsoft.com/office/drawing/2014/chart" uri="{C3380CC4-5D6E-409C-BE32-E72D297353CC}">
              <c16:uniqueId val="{00000008-12AA-4964-81A0-7C81625D155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5.18</c:v>
                </c:pt>
                <c:pt idx="2">
                  <c:v>#N/A</c:v>
                </c:pt>
                <c:pt idx="3">
                  <c:v>5.19</c:v>
                </c:pt>
                <c:pt idx="4">
                  <c:v>#N/A</c:v>
                </c:pt>
                <c:pt idx="5">
                  <c:v>4.49</c:v>
                </c:pt>
                <c:pt idx="6">
                  <c:v>#N/A</c:v>
                </c:pt>
                <c:pt idx="7">
                  <c:v>4.4400000000000004</c:v>
                </c:pt>
                <c:pt idx="8">
                  <c:v>#N/A</c:v>
                </c:pt>
                <c:pt idx="9">
                  <c:v>8.01</c:v>
                </c:pt>
              </c:numCache>
            </c:numRef>
          </c:val>
          <c:extLst>
            <c:ext xmlns:c16="http://schemas.microsoft.com/office/drawing/2014/chart" uri="{C3380CC4-5D6E-409C-BE32-E72D297353CC}">
              <c16:uniqueId val="{00000009-12AA-4964-81A0-7C81625D155D}"/>
            </c:ext>
          </c:extLst>
        </c:ser>
        <c:dLbls>
          <c:showLegendKey val="0"/>
          <c:showVal val="0"/>
          <c:showCatName val="0"/>
          <c:showSerName val="0"/>
          <c:showPercent val="0"/>
          <c:showBubbleSize val="0"/>
        </c:dLbls>
        <c:gapWidth val="150"/>
        <c:overlap val="100"/>
        <c:axId val="399365752"/>
        <c:axId val="399369280"/>
      </c:barChart>
      <c:catAx>
        <c:axId val="39936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369280"/>
        <c:crosses val="autoZero"/>
        <c:auto val="1"/>
        <c:lblAlgn val="ctr"/>
        <c:lblOffset val="100"/>
        <c:tickLblSkip val="1"/>
        <c:tickMarkSkip val="1"/>
        <c:noMultiLvlLbl val="0"/>
      </c:catAx>
      <c:valAx>
        <c:axId val="39936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365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4101</c:v>
                </c:pt>
                <c:pt idx="5">
                  <c:v>4037</c:v>
                </c:pt>
                <c:pt idx="8">
                  <c:v>4023</c:v>
                </c:pt>
                <c:pt idx="11">
                  <c:v>3931</c:v>
                </c:pt>
                <c:pt idx="14">
                  <c:v>3943</c:v>
                </c:pt>
              </c:numCache>
            </c:numRef>
          </c:val>
          <c:extLst>
            <c:ext xmlns:c16="http://schemas.microsoft.com/office/drawing/2014/chart" uri="{C3380CC4-5D6E-409C-BE32-E72D297353CC}">
              <c16:uniqueId val="{00000000-F964-4CAA-9CEA-57AEC91883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64-4CAA-9CEA-57AEC91883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7</c:v>
                </c:pt>
                <c:pt idx="6">
                  <c:v>4</c:v>
                </c:pt>
                <c:pt idx="9">
                  <c:v>0</c:v>
                </c:pt>
                <c:pt idx="12">
                  <c:v>0</c:v>
                </c:pt>
              </c:numCache>
            </c:numRef>
          </c:val>
          <c:extLst>
            <c:ext xmlns:c16="http://schemas.microsoft.com/office/drawing/2014/chart" uri="{C3380CC4-5D6E-409C-BE32-E72D297353CC}">
              <c16:uniqueId val="{00000002-F964-4CAA-9CEA-57AEC91883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64-4CAA-9CEA-57AEC91883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876</c:v>
                </c:pt>
                <c:pt idx="3">
                  <c:v>818</c:v>
                </c:pt>
                <c:pt idx="6">
                  <c:v>816</c:v>
                </c:pt>
                <c:pt idx="9">
                  <c:v>815</c:v>
                </c:pt>
                <c:pt idx="12">
                  <c:v>834</c:v>
                </c:pt>
              </c:numCache>
            </c:numRef>
          </c:val>
          <c:extLst>
            <c:ext xmlns:c16="http://schemas.microsoft.com/office/drawing/2014/chart" uri="{C3380CC4-5D6E-409C-BE32-E72D297353CC}">
              <c16:uniqueId val="{00000004-F964-4CAA-9CEA-57AEC91883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64-4CAA-9CEA-57AEC91883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64-4CAA-9CEA-57AEC91883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3646</c:v>
                </c:pt>
                <c:pt idx="3">
                  <c:v>3976</c:v>
                </c:pt>
                <c:pt idx="6">
                  <c:v>3848</c:v>
                </c:pt>
                <c:pt idx="9">
                  <c:v>3845</c:v>
                </c:pt>
                <c:pt idx="12">
                  <c:v>3737</c:v>
                </c:pt>
              </c:numCache>
            </c:numRef>
          </c:val>
          <c:extLst>
            <c:ext xmlns:c16="http://schemas.microsoft.com/office/drawing/2014/chart" uri="{C3380CC4-5D6E-409C-BE32-E72D297353CC}">
              <c16:uniqueId val="{00000007-F964-4CAA-9CEA-57AEC91883E8}"/>
            </c:ext>
          </c:extLst>
        </c:ser>
        <c:dLbls>
          <c:showLegendKey val="0"/>
          <c:showVal val="0"/>
          <c:showCatName val="0"/>
          <c:showSerName val="0"/>
          <c:showPercent val="0"/>
          <c:showBubbleSize val="0"/>
        </c:dLbls>
        <c:gapWidth val="100"/>
        <c:overlap val="100"/>
        <c:axId val="399368496"/>
        <c:axId val="399371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428</c:v>
                </c:pt>
                <c:pt idx="2">
                  <c:v>#N/A</c:v>
                </c:pt>
                <c:pt idx="3">
                  <c:v>#N/A</c:v>
                </c:pt>
                <c:pt idx="4">
                  <c:v>764</c:v>
                </c:pt>
                <c:pt idx="5">
                  <c:v>#N/A</c:v>
                </c:pt>
                <c:pt idx="6">
                  <c:v>#N/A</c:v>
                </c:pt>
                <c:pt idx="7">
                  <c:v>645</c:v>
                </c:pt>
                <c:pt idx="8">
                  <c:v>#N/A</c:v>
                </c:pt>
                <c:pt idx="9">
                  <c:v>#N/A</c:v>
                </c:pt>
                <c:pt idx="10">
                  <c:v>729</c:v>
                </c:pt>
                <c:pt idx="11">
                  <c:v>#N/A</c:v>
                </c:pt>
                <c:pt idx="12">
                  <c:v>#N/A</c:v>
                </c:pt>
                <c:pt idx="13">
                  <c:v>628</c:v>
                </c:pt>
                <c:pt idx="14">
                  <c:v>#N/A</c:v>
                </c:pt>
              </c:numCache>
            </c:numRef>
          </c:val>
          <c:smooth val="0"/>
          <c:extLst>
            <c:ext xmlns:c16="http://schemas.microsoft.com/office/drawing/2014/chart" uri="{C3380CC4-5D6E-409C-BE32-E72D297353CC}">
              <c16:uniqueId val="{00000008-F964-4CAA-9CEA-57AEC91883E8}"/>
            </c:ext>
          </c:extLst>
        </c:ser>
        <c:dLbls>
          <c:showLegendKey val="0"/>
          <c:showVal val="0"/>
          <c:showCatName val="0"/>
          <c:showSerName val="0"/>
          <c:showPercent val="0"/>
          <c:showBubbleSize val="0"/>
        </c:dLbls>
        <c:marker val="1"/>
        <c:smooth val="0"/>
        <c:axId val="399368496"/>
        <c:axId val="399371240"/>
      </c:lineChart>
      <c:catAx>
        <c:axId val="39936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371240"/>
        <c:crosses val="autoZero"/>
        <c:auto val="1"/>
        <c:lblAlgn val="ctr"/>
        <c:lblOffset val="100"/>
        <c:tickLblSkip val="1"/>
        <c:tickMarkSkip val="1"/>
        <c:noMultiLvlLbl val="0"/>
      </c:catAx>
      <c:valAx>
        <c:axId val="399371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36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38900</c:v>
                </c:pt>
                <c:pt idx="5">
                  <c:v>38794</c:v>
                </c:pt>
                <c:pt idx="8">
                  <c:v>39236</c:v>
                </c:pt>
                <c:pt idx="11">
                  <c:v>39697</c:v>
                </c:pt>
                <c:pt idx="14">
                  <c:v>39817</c:v>
                </c:pt>
              </c:numCache>
            </c:numRef>
          </c:val>
          <c:extLst>
            <c:ext xmlns:c16="http://schemas.microsoft.com/office/drawing/2014/chart" uri="{C3380CC4-5D6E-409C-BE32-E72D297353CC}">
              <c16:uniqueId val="{00000000-83AF-49B3-B3CC-F4977C6FEA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11551</c:v>
                </c:pt>
                <c:pt idx="5">
                  <c:v>11208</c:v>
                </c:pt>
                <c:pt idx="8">
                  <c:v>11461</c:v>
                </c:pt>
                <c:pt idx="11">
                  <c:v>12262</c:v>
                </c:pt>
                <c:pt idx="14">
                  <c:v>12740</c:v>
                </c:pt>
              </c:numCache>
            </c:numRef>
          </c:val>
          <c:extLst>
            <c:ext xmlns:c16="http://schemas.microsoft.com/office/drawing/2014/chart" uri="{C3380CC4-5D6E-409C-BE32-E72D297353CC}">
              <c16:uniqueId val="{00000001-83AF-49B3-B3CC-F4977C6FEA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11621</c:v>
                </c:pt>
                <c:pt idx="5">
                  <c:v>10616</c:v>
                </c:pt>
                <c:pt idx="8">
                  <c:v>11507</c:v>
                </c:pt>
                <c:pt idx="11">
                  <c:v>11761</c:v>
                </c:pt>
                <c:pt idx="14">
                  <c:v>12334</c:v>
                </c:pt>
              </c:numCache>
            </c:numRef>
          </c:val>
          <c:extLst>
            <c:ext xmlns:c16="http://schemas.microsoft.com/office/drawing/2014/chart" uri="{C3380CC4-5D6E-409C-BE32-E72D297353CC}">
              <c16:uniqueId val="{00000002-83AF-49B3-B3CC-F4977C6FEA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AF-49B3-B3CC-F4977C6FEA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AF-49B3-B3CC-F4977C6FEA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AF-49B3-B3CC-F4977C6FEA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6012</c:v>
                </c:pt>
                <c:pt idx="3">
                  <c:v>5768</c:v>
                </c:pt>
                <c:pt idx="6">
                  <c:v>5662</c:v>
                </c:pt>
                <c:pt idx="9">
                  <c:v>5768</c:v>
                </c:pt>
                <c:pt idx="12">
                  <c:v>5543</c:v>
                </c:pt>
              </c:numCache>
            </c:numRef>
          </c:val>
          <c:extLst>
            <c:ext xmlns:c16="http://schemas.microsoft.com/office/drawing/2014/chart" uri="{C3380CC4-5D6E-409C-BE32-E72D297353CC}">
              <c16:uniqueId val="{00000006-83AF-49B3-B3CC-F4977C6FEA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3AF-49B3-B3CC-F4977C6FEA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14724</c:v>
                </c:pt>
                <c:pt idx="3">
                  <c:v>14085</c:v>
                </c:pt>
                <c:pt idx="6">
                  <c:v>13391</c:v>
                </c:pt>
                <c:pt idx="9">
                  <c:v>13284</c:v>
                </c:pt>
                <c:pt idx="12">
                  <c:v>13339</c:v>
                </c:pt>
              </c:numCache>
            </c:numRef>
          </c:val>
          <c:extLst>
            <c:ext xmlns:c16="http://schemas.microsoft.com/office/drawing/2014/chart" uri="{C3380CC4-5D6E-409C-BE32-E72D297353CC}">
              <c16:uniqueId val="{00000008-83AF-49B3-B3CC-F4977C6FEA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328</c:v>
                </c:pt>
                <c:pt idx="3">
                  <c:v>366</c:v>
                </c:pt>
                <c:pt idx="6">
                  <c:v>497</c:v>
                </c:pt>
                <c:pt idx="9">
                  <c:v>909</c:v>
                </c:pt>
                <c:pt idx="12">
                  <c:v>881</c:v>
                </c:pt>
              </c:numCache>
            </c:numRef>
          </c:val>
          <c:extLst>
            <c:ext xmlns:c16="http://schemas.microsoft.com/office/drawing/2014/chart" uri="{C3380CC4-5D6E-409C-BE32-E72D297353CC}">
              <c16:uniqueId val="{00000009-83AF-49B3-B3CC-F4977C6FEA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39236</c:v>
                </c:pt>
                <c:pt idx="3">
                  <c:v>39250</c:v>
                </c:pt>
                <c:pt idx="6">
                  <c:v>39659</c:v>
                </c:pt>
                <c:pt idx="9">
                  <c:v>42327</c:v>
                </c:pt>
                <c:pt idx="12">
                  <c:v>42377</c:v>
                </c:pt>
              </c:numCache>
            </c:numRef>
          </c:val>
          <c:extLst>
            <c:ext xmlns:c16="http://schemas.microsoft.com/office/drawing/2014/chart" uri="{C3380CC4-5D6E-409C-BE32-E72D297353CC}">
              <c16:uniqueId val="{0000000A-83AF-49B3-B3CC-F4977C6FEAE2}"/>
            </c:ext>
          </c:extLst>
        </c:ser>
        <c:dLbls>
          <c:showLegendKey val="0"/>
          <c:showVal val="0"/>
          <c:showCatName val="0"/>
          <c:showSerName val="0"/>
          <c:showPercent val="0"/>
          <c:showBubbleSize val="0"/>
        </c:dLbls>
        <c:gapWidth val="100"/>
        <c:overlap val="100"/>
        <c:axId val="399371632"/>
        <c:axId val="399364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3AF-49B3-B3CC-F4977C6FEAE2}"/>
            </c:ext>
          </c:extLst>
        </c:ser>
        <c:dLbls>
          <c:showLegendKey val="0"/>
          <c:showVal val="0"/>
          <c:showCatName val="0"/>
          <c:showSerName val="0"/>
          <c:showPercent val="0"/>
          <c:showBubbleSize val="0"/>
        </c:dLbls>
        <c:marker val="1"/>
        <c:smooth val="0"/>
        <c:axId val="399371632"/>
        <c:axId val="399364184"/>
      </c:lineChart>
      <c:catAx>
        <c:axId val="39937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364184"/>
        <c:crosses val="autoZero"/>
        <c:auto val="1"/>
        <c:lblAlgn val="ctr"/>
        <c:lblOffset val="100"/>
        <c:tickLblSkip val="1"/>
        <c:tickMarkSkip val="1"/>
        <c:noMultiLvlLbl val="0"/>
      </c:catAx>
      <c:valAx>
        <c:axId val="399364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37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3163</c:v>
                </c:pt>
                <c:pt idx="1">
                  <c:v>2998</c:v>
                </c:pt>
                <c:pt idx="2">
                  <c:v>2780</c:v>
                </c:pt>
              </c:numCache>
            </c:numRef>
          </c:val>
          <c:extLst>
            <c:ext xmlns:c16="http://schemas.microsoft.com/office/drawing/2014/chart" uri="{C3380CC4-5D6E-409C-BE32-E72D297353CC}">
              <c16:uniqueId val="{00000000-003F-4F79-8BE4-A151F61147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1389</c:v>
                </c:pt>
                <c:pt idx="1">
                  <c:v>1690</c:v>
                </c:pt>
                <c:pt idx="2">
                  <c:v>1811</c:v>
                </c:pt>
              </c:numCache>
            </c:numRef>
          </c:val>
          <c:extLst>
            <c:ext xmlns:c16="http://schemas.microsoft.com/office/drawing/2014/chart" uri="{C3380CC4-5D6E-409C-BE32-E72D297353CC}">
              <c16:uniqueId val="{00000001-003F-4F79-8BE4-A151F61147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4443</c:v>
                </c:pt>
                <c:pt idx="1">
                  <c:v>4379</c:v>
                </c:pt>
                <c:pt idx="2">
                  <c:v>4308</c:v>
                </c:pt>
              </c:numCache>
            </c:numRef>
          </c:val>
          <c:extLst>
            <c:ext xmlns:c16="http://schemas.microsoft.com/office/drawing/2014/chart" uri="{C3380CC4-5D6E-409C-BE32-E72D297353CC}">
              <c16:uniqueId val="{00000002-003F-4F79-8BE4-A151F61147F6}"/>
            </c:ext>
          </c:extLst>
        </c:ser>
        <c:dLbls>
          <c:showLegendKey val="0"/>
          <c:showVal val="0"/>
          <c:showCatName val="0"/>
          <c:showSerName val="0"/>
          <c:showPercent val="0"/>
          <c:showBubbleSize val="0"/>
        </c:dLbls>
        <c:gapWidth val="120"/>
        <c:overlap val="100"/>
        <c:axId val="404858896"/>
        <c:axId val="404860856"/>
      </c:barChart>
      <c:catAx>
        <c:axId val="40485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4860856"/>
        <c:crosses val="autoZero"/>
        <c:auto val="1"/>
        <c:lblAlgn val="ctr"/>
        <c:lblOffset val="100"/>
        <c:tickLblSkip val="1"/>
        <c:tickMarkSkip val="1"/>
        <c:noMultiLvlLbl val="0"/>
      </c:catAx>
      <c:valAx>
        <c:axId val="404860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85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{532BC18F-E3A5-473F-94E2-9AD6FF0C77E2}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A76-469A-A95C-A14A72AC28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{0F6B4C6C-11B3-4D31-A541-F0D89099B33C}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76-469A-A95C-A14A72AC28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{D4564BAE-8085-4A3C-974C-2261FFBA475D}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76-469A-A95C-A14A72AC28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{089AE3E0-45AB-47C4-948F-368FDD34E149}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76-469A-A95C-A14A72AC28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{EE6A8883-7BDF-45F8-957D-7C863E4A7F7C}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76-469A-A95C-A14A72AC28D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{1F0AA0CD-AB48-41DD-A56E-603AEFC3D10D}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A76-469A-A95C-A14A72AC28D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{EE35F721-3A37-473D-AEF3-2E4756A70678}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A76-469A-A95C-A14A72AC28D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{1C1D7D31-7995-4D55-8A7A-8186EF1A942C}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A76-469A-A95C-A14A72AC28D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{1BB4F4D8-8575-4A86-9CC2-412A82E6FA84}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A76-469A-A95C-A14A72AC28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42.5</c:v>
                </c:pt>
                <c:pt idx="8">
                  <c:v>60.2</c:v>
                </c:pt>
                <c:pt idx="16">
                  <c:v>61.4</c:v>
                </c:pt>
                <c:pt idx="24">
                  <c:v>61.3</c:v>
                </c:pt>
                <c:pt idx="32">
                  <c:v>63.1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76-469A-A95C-A14A72AC28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{F3F4300C-8C47-4BFA-9436-3FD49EC8656D}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A76-469A-A95C-A14A72AC28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{39D31449-D13E-492A-9574-E523A349F83A}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76-469A-A95C-A14A72AC28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{509BA504-A983-491C-B689-7165BB74C68F}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76-469A-A95C-A14A72AC28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{7DFC5D78-3332-484C-B72D-040F88EF3A00}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76-469A-A95C-A14A72AC28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{18B3B82D-F8C9-42AD-BAFA-2C0D8CD4EC64}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76-469A-A95C-A14A72AC28D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{C27A187D-7D1E-4334-91BE-5D3FE2F6C5DE}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A76-469A-A95C-A14A72AC28D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{276F088B-719B-4137-A810-8F9185EC3E7A}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A76-469A-A95C-A14A72AC28D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{608F2D8D-7416-433D-98E9-3F48C88794A3}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A76-469A-A95C-A14A72AC28D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{B433D128-8720-4DF7-A0F7-47240B1453D2}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A76-469A-A95C-A14A72AC28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4A76-469A-A95C-A14A72AC28D4}"/>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{034DEC64-CE5B-4272-9496-8B238468100A}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7A5-4DF3-81B9-4A17807624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{9DCF4215-4542-4413-92FC-FC692AB7B64F}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A5-4DF3-81B9-4A17807624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{703E66B7-AEC5-48BC-811D-7D959E408016}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A5-4DF3-81B9-4A17807624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{EF9476FD-CF32-41F7-B399-CB223477B949}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A5-4DF3-81B9-4A17807624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{EB44A1E7-3D9E-4107-ACB9-AC894C55037E}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A5-4DF3-81B9-4A178076245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{DC6020D3-4679-4E41-A2F6-D6E28DAF7203}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7A5-4DF3-81B9-4A178076245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{1298396B-12A7-47C3-BF1E-E5C4F10C3B61}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7A5-4DF3-81B9-4A178076245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{0FEB5F93-3D62-47C8-B311-9E46B6B91300}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7A5-4DF3-81B9-4A178076245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{2A0150B1-7B4D-4A44-BC6D-F8C37612A95C}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7A5-4DF3-81B9-4A17807624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3</c:v>
                </c:pt>
                <c:pt idx="16">
                  <c:v>3</c:v>
                </c:pt>
                <c:pt idx="24">
                  <c:v>3.5</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7A5-4DF3-81B9-4A17807624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{CF81B34E-37B1-4168-9D7C-1ECDAD09A63A}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7A5-4DF3-81B9-4A17807624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{67672221-842B-4E36-95EF-5C85CA8BF4C0}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A5-4DF3-81B9-4A17807624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{79870D37-CE64-4F18-AF20-C6ABF1030821}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A5-4DF3-81B9-4A17807624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{AE5C0301-4902-43E3-8DED-DC8567231F69}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A5-4DF3-81B9-4A17807624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{FD294110-2E21-4E56-BFCE-31E3FEEF9612}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A5-4DF3-81B9-4A178076245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{80CAF6CD-AD90-4655-B43B-A273BF9043B3}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7A5-4DF3-81B9-4A178076245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{95EBE3DF-7688-4B5C-9C4B-ADEB76691EA4}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7A5-4DF3-81B9-4A178076245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{105B4399-FB20-4C93-9BA6-C8757D80AB4A}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7A5-4DF3-81B9-4A178076245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{65D948D0-DFA1-4C22-A6E9-1BC8D1948126}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7A5-4DF3-81B9-4A17807624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27A5-4DF3-81B9-4A178076245C}"/>
            </c:ext>
          </c:extLst>
        </c:ser>
        <c:dLbls>
          <c:showLegendKey val="0"/>
          <c:showVal val="1"/>
          <c:showCatName val="0"/>
          <c:showSerName val="0"/>
          <c:showPercent val="0"/>
          <c:showBubbleSize val="0"/>
        </c:dLbls>
        <c:axId val="84219776"/>
        <c:axId val="84234240"/>
      </c:scatterChart>
      <c:valAx>
        <c:axId val="84219776"/>
        <c:scaling>
          <c:orientation val="maxMin"/>
          <c:max val="6"/>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減収補てん債などの元金償還の終了により、元利償還金が減少となったため、実質公債費比率の分子は減少した。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一般会計等に係る地方債の現在高は、減収補てん債などの増により増加したものの、減債基金残高の増等による充当可能基金の増加により、将来負担比率の分子は前年度に比べ減少した。</a:t>
          </a:r>
        </a:p>
        <a:p>
          <a:r>
            <a:rPr kumimoji="1" lang="ja-JP" altLang="en-US" sz="1400">
              <a:latin typeface="ＭＳ ゴシック" pitchFamily="49" charset="-128"/>
              <a:ea typeface="ＭＳ ゴシック" pitchFamily="49" charset="-128"/>
            </a:rPr>
            <a:t>　前年度同様、将来負担比率の分子はマイナスを維持しているが、今後も事業実施の適正化を図り、財政の健全化に努める。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山口県防府市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多額の公債費の負担に備えるため減債基金の積立てを行ったことにより減債基金が増加したものの、庁舎建設事業の実施による庁舎建設基金の減少や、法人市民税の減及び新型コロナウイルス感染症への対策などを実施したことによる財政調整基金の減少などにより、全体の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に伴う基金の減少が見込まれるが、基金の取崩に依存しない健全な財政運営を推進し、計画的かつ有効的に基金を活用する。また、基金の一括運用及び債券の購入管理することで、資金運用のさらなる効率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・庁舎建設基金：市庁舎の建設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・社会福祉事業振興基金：社会福祉事業の振興及び奨励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・緑地管理基金：緑地の適正な管理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・国際交流基金：国際交流活動の推進及び国際交流の環境整備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庁舎建設事業の実施により、庁舎建設基金を取り崩したため、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百万円減少し、その他特定目的基金の残高全体としても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各々の基金が目的とする事業について、計画的に実施できるように必要な財源を確保する。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法人市民税の減及び新型コロナウイルス感染症への対策などを実施したことにより、残高が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引き続き、災害などに備えるための残高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将来の多額の公債費の負担に備えるため減債基金を積立てたため、残高が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市債の償還に必要な財源を確保し、多額の公債費の負担に備える。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115,405
114,093
189.37
56,447,251
54,338,720
1,916,811
23,927,575
42,376,584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現在、市庁舎をはじめとした多くの公共施設等の老朽化が進んでいるが、今後、同時期に更新を迎えることがないように、更新時期の平準化を図る。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における当市指数は、減価償却累計額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有形固定資産額（非償却資産の土地等を含む）で算出されているが、当市指数を他市同様、減価償却累計額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有形固定資産額（償却資産）で算出した場合、「</a:t>
          </a:r>
          <a:r>
            <a:rPr kumimoji="1" lang="en-US" altLang="ja-JP" sz="1100">
              <a:latin typeface="ＭＳ Ｐゴシック" panose="020B0600070205080204" pitchFamily="50" charset="-128"/>
              <a:ea typeface="ＭＳ Ｐゴシック" panose="020B0600070205080204" pitchFamily="50" charset="-128"/>
            </a:rPr>
            <a:t>59.1</a:t>
          </a:r>
          <a:r>
            <a:rPr kumimoji="1" lang="ja-JP" altLang="en-US" sz="1100">
              <a:latin typeface="ＭＳ Ｐゴシック" panose="020B0600070205080204" pitchFamily="50" charset="-128"/>
              <a:ea typeface="ＭＳ Ｐゴシック" panose="020B0600070205080204" pitchFamily="50" charset="-128"/>
            </a:rPr>
            <a:t>」となる。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114935</xdr:rowOff>
    </xdr:from>
    <xdr:to>
      <xdr:col>23</xdr:col>
      <xdr:colOff>85090</xdr:colOff>
      <xdr:row>34</xdr:row>
      <xdr:rowOff>53467</xdr:rowOff>
    </xdr:to>
    <xdr:cxnSp macro="">
      <xdr:nvCxnSpPr>
        <xdr:cNvPr id="73" name="直線コネクタ 72"/>
        <xdr:cNvCxnSpPr/>
      </xdr:nvCxnSpPr>
      <xdr:spPr>
        <a:xfrm flipV="1">
          <a:off x="4760595" y="5687060"/>
          <a:ext cx="1270" cy="967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74" name="有形固定資産減価償却率最小値テキスト"/>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75" name="直線コネクタ 74"/>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61612</xdr:rowOff>
    </xdr:from>
    <xdr:ext cx="405111" cy="259045"/>
    <xdr:sp macro="" textlink="">
      <xdr:nvSpPr>
        <xdr:cNvPr id="76" name="有形固定資産減価償却率最大値テキスト"/>
        <xdr:cNvSpPr txBox="1"/>
      </xdr:nvSpPr>
      <xdr:spPr>
        <a:xfrm>
          <a:off x="4813300"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114935</xdr:rowOff>
    </xdr:from>
    <xdr:to>
      <xdr:col>23</xdr:col>
      <xdr:colOff>174625</xdr:colOff>
      <xdr:row>28</xdr:row>
      <xdr:rowOff>114935</xdr:rowOff>
    </xdr:to>
    <xdr:cxnSp macro="">
      <xdr:nvCxnSpPr>
        <xdr:cNvPr id="77" name="直線コネクタ 76"/>
        <xdr:cNvCxnSpPr/>
      </xdr:nvCxnSpPr>
      <xdr:spPr>
        <a:xfrm>
          <a:off x="4673600" y="568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44594</xdr:rowOff>
    </xdr:from>
    <xdr:ext cx="405111" cy="259045"/>
    <xdr:sp macro="" textlink="">
      <xdr:nvSpPr>
        <xdr:cNvPr id="78" name="有形固定資産減価償却率平均値テキスト"/>
        <xdr:cNvSpPr txBox="1"/>
      </xdr:nvSpPr>
      <xdr:spPr>
        <a:xfrm>
          <a:off x="4813300" y="6131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21717</xdr:rowOff>
    </xdr:from>
    <xdr:to>
      <xdr:col>23</xdr:col>
      <xdr:colOff>136525</xdr:colOff>
      <xdr:row>32</xdr:row>
      <xdr:rowOff>123317</xdr:rowOff>
    </xdr:to>
    <xdr:sp macro="" textlink="">
      <xdr:nvSpPr>
        <xdr:cNvPr id="79" name="フローチャート: 判断 78"/>
        <xdr:cNvSpPr/>
      </xdr:nvSpPr>
      <xdr:spPr>
        <a:xfrm>
          <a:off x="4711700" y="627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128397</xdr:rowOff>
    </xdr:from>
    <xdr:to>
      <xdr:col>19</xdr:col>
      <xdr:colOff>187325</xdr:colOff>
      <xdr:row>32</xdr:row>
      <xdr:rowOff>58547</xdr:rowOff>
    </xdr:to>
    <xdr:sp macro="" textlink="">
      <xdr:nvSpPr>
        <xdr:cNvPr id="80" name="フローチャート: 判断 79"/>
        <xdr:cNvSpPr/>
      </xdr:nvSpPr>
      <xdr:spPr>
        <a:xfrm>
          <a:off x="40005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119761</xdr:rowOff>
    </xdr:from>
    <xdr:to>
      <xdr:col>15</xdr:col>
      <xdr:colOff>187325</xdr:colOff>
      <xdr:row>32</xdr:row>
      <xdr:rowOff>49911</xdr:rowOff>
    </xdr:to>
    <xdr:sp macro="" textlink="">
      <xdr:nvSpPr>
        <xdr:cNvPr id="81" name="フローチャート: 判断 80"/>
        <xdr:cNvSpPr/>
      </xdr:nvSpPr>
      <xdr:spPr>
        <a:xfrm>
          <a:off x="3238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82" name="フローチャート: 判断 81"/>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161671</xdr:rowOff>
    </xdr:from>
    <xdr:to>
      <xdr:col>7</xdr:col>
      <xdr:colOff>187325</xdr:colOff>
      <xdr:row>31</xdr:row>
      <xdr:rowOff>91821</xdr:rowOff>
    </xdr:to>
    <xdr:sp macro="" textlink="">
      <xdr:nvSpPr>
        <xdr:cNvPr id="83" name="フローチャート: 判断 82"/>
        <xdr:cNvSpPr/>
      </xdr:nvSpPr>
      <xdr:spPr>
        <a:xfrm>
          <a:off x="1714500" y="607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73533</xdr:rowOff>
    </xdr:from>
    <xdr:to>
      <xdr:col>23</xdr:col>
      <xdr:colOff>136525</xdr:colOff>
      <xdr:row>33</xdr:row>
      <xdr:rowOff>3683</xdr:rowOff>
    </xdr:to>
    <xdr:sp macro="" textlink="">
      <xdr:nvSpPr>
        <xdr:cNvPr id="89" name="楕円 88"/>
        <xdr:cNvSpPr/>
      </xdr:nvSpPr>
      <xdr:spPr>
        <a:xfrm>
          <a:off x="47117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51960</xdr:rowOff>
    </xdr:from>
    <xdr:ext cx="405111" cy="259045"/>
    <xdr:sp macro="" textlink="">
      <xdr:nvSpPr>
        <xdr:cNvPr id="90" name="有形固定資産減価償却率該当値テキスト"/>
        <xdr:cNvSpPr txBox="1"/>
      </xdr:nvSpPr>
      <xdr:spPr>
        <a:xfrm>
          <a:off x="4813300" y="63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167259</xdr:rowOff>
    </xdr:from>
    <xdr:to>
      <xdr:col>19</xdr:col>
      <xdr:colOff>187325</xdr:colOff>
      <xdr:row>32</xdr:row>
      <xdr:rowOff>97409</xdr:rowOff>
    </xdr:to>
    <xdr:sp macro="" textlink="">
      <xdr:nvSpPr>
        <xdr:cNvPr id="91" name="楕円 90"/>
        <xdr:cNvSpPr/>
      </xdr:nvSpPr>
      <xdr:spPr>
        <a:xfrm>
          <a:off x="40005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46609</xdr:rowOff>
    </xdr:from>
    <xdr:to>
      <xdr:col>23</xdr:col>
      <xdr:colOff>85725</xdr:colOff>
      <xdr:row>32</xdr:row>
      <xdr:rowOff>124333</xdr:rowOff>
    </xdr:to>
    <xdr:cxnSp macro="">
      <xdr:nvCxnSpPr>
        <xdr:cNvPr id="92" name="直線コネクタ 91"/>
        <xdr:cNvCxnSpPr/>
      </xdr:nvCxnSpPr>
      <xdr:spPr>
        <a:xfrm>
          <a:off x="4051300" y="6304534"/>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127</xdr:rowOff>
    </xdr:from>
    <xdr:to>
      <xdr:col>15</xdr:col>
      <xdr:colOff>187325</xdr:colOff>
      <xdr:row>32</xdr:row>
      <xdr:rowOff>101727</xdr:rowOff>
    </xdr:to>
    <xdr:sp macro="" textlink="">
      <xdr:nvSpPr>
        <xdr:cNvPr id="93" name="楕円 92"/>
        <xdr:cNvSpPr/>
      </xdr:nvSpPr>
      <xdr:spPr>
        <a:xfrm>
          <a:off x="3238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46609</xdr:rowOff>
    </xdr:from>
    <xdr:to>
      <xdr:col>19</xdr:col>
      <xdr:colOff>136525</xdr:colOff>
      <xdr:row>32</xdr:row>
      <xdr:rowOff>50927</xdr:rowOff>
    </xdr:to>
    <xdr:cxnSp macro="">
      <xdr:nvCxnSpPr>
        <xdr:cNvPr id="94" name="直線コネクタ 93"/>
        <xdr:cNvCxnSpPr/>
      </xdr:nvCxnSpPr>
      <xdr:spPr>
        <a:xfrm flipV="1">
          <a:off x="3289300" y="6304534"/>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119761</xdr:rowOff>
    </xdr:from>
    <xdr:to>
      <xdr:col>11</xdr:col>
      <xdr:colOff>187325</xdr:colOff>
      <xdr:row>32</xdr:row>
      <xdr:rowOff>49911</xdr:rowOff>
    </xdr:to>
    <xdr:sp macro="" textlink="">
      <xdr:nvSpPr>
        <xdr:cNvPr id="95" name="楕円 94"/>
        <xdr:cNvSpPr/>
      </xdr:nvSpPr>
      <xdr:spPr>
        <a:xfrm>
          <a:off x="2476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170561</xdr:rowOff>
    </xdr:from>
    <xdr:to>
      <xdr:col>15</xdr:col>
      <xdr:colOff>136525</xdr:colOff>
      <xdr:row>32</xdr:row>
      <xdr:rowOff>50927</xdr:rowOff>
    </xdr:to>
    <xdr:cxnSp macro="">
      <xdr:nvCxnSpPr>
        <xdr:cNvPr id="96" name="直線コネクタ 95"/>
        <xdr:cNvCxnSpPr/>
      </xdr:nvCxnSpPr>
      <xdr:spPr>
        <a:xfrm>
          <a:off x="2527300" y="6257036"/>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41275</xdr:rowOff>
    </xdr:from>
    <xdr:to>
      <xdr:col>7</xdr:col>
      <xdr:colOff>187325</xdr:colOff>
      <xdr:row>27</xdr:row>
      <xdr:rowOff>142875</xdr:rowOff>
    </xdr:to>
    <xdr:sp macro="" textlink="">
      <xdr:nvSpPr>
        <xdr:cNvPr id="97" name="楕円 96"/>
        <xdr:cNvSpPr/>
      </xdr:nvSpPr>
      <xdr:spPr>
        <a:xfrm>
          <a:off x="1714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92075</xdr:rowOff>
    </xdr:from>
    <xdr:to>
      <xdr:col>11</xdr:col>
      <xdr:colOff>136525</xdr:colOff>
      <xdr:row>31</xdr:row>
      <xdr:rowOff>170561</xdr:rowOff>
    </xdr:to>
    <xdr:cxnSp macro="">
      <xdr:nvCxnSpPr>
        <xdr:cNvPr id="98" name="直線コネクタ 97"/>
        <xdr:cNvCxnSpPr/>
      </xdr:nvCxnSpPr>
      <xdr:spPr>
        <a:xfrm>
          <a:off x="1765300" y="5492750"/>
          <a:ext cx="762000" cy="76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75074</xdr:rowOff>
    </xdr:from>
    <xdr:ext cx="405111" cy="259045"/>
    <xdr:sp macro="" textlink="">
      <xdr:nvSpPr>
        <xdr:cNvPr id="99" name="n_1aveValue有形固定資産減価償却率"/>
        <xdr:cNvSpPr txBox="1"/>
      </xdr:nvSpPr>
      <xdr:spPr>
        <a:xfrm>
          <a:off x="3836044" y="599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66438</xdr:rowOff>
    </xdr:from>
    <xdr:ext cx="405111" cy="259045"/>
    <xdr:sp macro="" textlink="">
      <xdr:nvSpPr>
        <xdr:cNvPr id="100" name="n_2aveValue有形固定資産減価償却率"/>
        <xdr:cNvSpPr txBox="1"/>
      </xdr:nvSpPr>
      <xdr:spPr>
        <a:xfrm>
          <a:off x="30867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101" name="n_3aveValue有形固定資産減価償却率"/>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82948</xdr:rowOff>
    </xdr:from>
    <xdr:ext cx="405111" cy="259045"/>
    <xdr:sp macro="" textlink="">
      <xdr:nvSpPr>
        <xdr:cNvPr id="102" name="n_4aveValue有形固定資産減価償却率"/>
        <xdr:cNvSpPr txBox="1"/>
      </xdr:nvSpPr>
      <xdr:spPr>
        <a:xfrm>
          <a:off x="1562744" y="616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88536</xdr:rowOff>
    </xdr:from>
    <xdr:ext cx="405111" cy="259045"/>
    <xdr:sp macro="" textlink="">
      <xdr:nvSpPr>
        <xdr:cNvPr id="103" name="n_1mainValue有形固定資産減価償却率"/>
        <xdr:cNvSpPr txBox="1"/>
      </xdr:nvSpPr>
      <xdr:spPr>
        <a:xfrm>
          <a:off x="3836044" y="6346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92854</xdr:rowOff>
    </xdr:from>
    <xdr:ext cx="405111" cy="259045"/>
    <xdr:sp macro="" textlink="">
      <xdr:nvSpPr>
        <xdr:cNvPr id="104" name="n_2mainValue有形固定資産減価償却率"/>
        <xdr:cNvSpPr txBox="1"/>
      </xdr:nvSpPr>
      <xdr:spPr>
        <a:xfrm>
          <a:off x="30867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41038</xdr:rowOff>
    </xdr:from>
    <xdr:ext cx="405111" cy="259045"/>
    <xdr:sp macro="" textlink="">
      <xdr:nvSpPr>
        <xdr:cNvPr id="105" name="n_3mainValue有形固定資産減価償却率"/>
        <xdr:cNvSpPr txBox="1"/>
      </xdr:nvSpPr>
      <xdr:spPr>
        <a:xfrm>
          <a:off x="23247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159402</xdr:rowOff>
    </xdr:from>
    <xdr:ext cx="405111" cy="259045"/>
    <xdr:sp macro="" textlink="">
      <xdr:nvSpPr>
        <xdr:cNvPr id="106" name="n_4mainValue有形固定資産減価償却率"/>
        <xdr:cNvSpPr txBox="1"/>
      </xdr:nvSpPr>
      <xdr:spPr>
        <a:xfrm>
          <a:off x="15627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現在高は、減収補てん債などの増により増加したものの、減債基金残高の増等による充当可能基金の増加により前年に比べ低下しており、山口県平均よりは低いものの全国平均と比べると依然として高い水準のまま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老朽化した施設の更新に伴い地方債の発行が増加することが想定されるが、引き続き、充当施設の耐用年数に応じた適正な借入期間を設定し、受益と負担を一致させることにより、債務償還可能年数の適正化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35" name="直線コネクタ 134"/>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36" name="債務償還比率最小値テキスト"/>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37" name="直線コネクタ 136"/>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44093</xdr:rowOff>
    </xdr:from>
    <xdr:ext cx="469744" cy="259045"/>
    <xdr:sp macro="" textlink="">
      <xdr:nvSpPr>
        <xdr:cNvPr id="140" name="債務償還比率平均値テキスト"/>
        <xdr:cNvSpPr txBox="1"/>
      </xdr:nvSpPr>
      <xdr:spPr>
        <a:xfrm>
          <a:off x="14846300" y="578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41" name="フローチャート: 判断 140"/>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42" name="フローチャート: 判断 141"/>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43" name="フローチャート: 判断 142"/>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44" name="フローチャート: 判断 143"/>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45" name="フローチャート: 判断 144"/>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1736</xdr:rowOff>
    </xdr:from>
    <xdr:to>
      <xdr:col>76</xdr:col>
      <xdr:colOff>73025</xdr:colOff>
      <xdr:row>31</xdr:row>
      <xdr:rowOff>103336</xdr:rowOff>
    </xdr:to>
    <xdr:sp macro="" textlink="">
      <xdr:nvSpPr>
        <xdr:cNvPr id="151" name="楕円 150"/>
        <xdr:cNvSpPr/>
      </xdr:nvSpPr>
      <xdr:spPr>
        <a:xfrm>
          <a:off x="14744700" y="608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151613</xdr:rowOff>
    </xdr:from>
    <xdr:ext cx="469744" cy="259045"/>
    <xdr:sp macro="" textlink="">
      <xdr:nvSpPr>
        <xdr:cNvPr id="152" name="債務償還比率該当値テキスト"/>
        <xdr:cNvSpPr txBox="1"/>
      </xdr:nvSpPr>
      <xdr:spPr>
        <a:xfrm>
          <a:off x="14846300" y="60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49953</xdr:rowOff>
    </xdr:from>
    <xdr:to>
      <xdr:col>72</xdr:col>
      <xdr:colOff>123825</xdr:colOff>
      <xdr:row>31</xdr:row>
      <xdr:rowOff>151553</xdr:rowOff>
    </xdr:to>
    <xdr:sp macro="" textlink="">
      <xdr:nvSpPr>
        <xdr:cNvPr id="153" name="楕円 152"/>
        <xdr:cNvSpPr/>
      </xdr:nvSpPr>
      <xdr:spPr>
        <a:xfrm>
          <a:off x="14033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52536</xdr:rowOff>
    </xdr:from>
    <xdr:to>
      <xdr:col>76</xdr:col>
      <xdr:colOff>22225</xdr:colOff>
      <xdr:row>31</xdr:row>
      <xdr:rowOff>100753</xdr:rowOff>
    </xdr:to>
    <xdr:cxnSp macro="">
      <xdr:nvCxnSpPr>
        <xdr:cNvPr id="154" name="直線コネクタ 153"/>
        <xdr:cNvCxnSpPr/>
      </xdr:nvCxnSpPr>
      <xdr:spPr>
        <a:xfrm flipV="1">
          <a:off x="14084300" y="6139011"/>
          <a:ext cx="711200" cy="4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29923</xdr:rowOff>
    </xdr:from>
    <xdr:to>
      <xdr:col>68</xdr:col>
      <xdr:colOff>123825</xdr:colOff>
      <xdr:row>31</xdr:row>
      <xdr:rowOff>131523</xdr:rowOff>
    </xdr:to>
    <xdr:sp macro="" textlink="">
      <xdr:nvSpPr>
        <xdr:cNvPr id="155" name="楕円 154"/>
        <xdr:cNvSpPr/>
      </xdr:nvSpPr>
      <xdr:spPr>
        <a:xfrm>
          <a:off x="13271500" y="61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80723</xdr:rowOff>
    </xdr:from>
    <xdr:to>
      <xdr:col>72</xdr:col>
      <xdr:colOff>73025</xdr:colOff>
      <xdr:row>31</xdr:row>
      <xdr:rowOff>100753</xdr:rowOff>
    </xdr:to>
    <xdr:cxnSp macro="">
      <xdr:nvCxnSpPr>
        <xdr:cNvPr id="156" name="直線コネクタ 155"/>
        <xdr:cNvCxnSpPr/>
      </xdr:nvCxnSpPr>
      <xdr:spPr>
        <a:xfrm>
          <a:off x="13322300" y="6167198"/>
          <a:ext cx="762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158383</xdr:rowOff>
    </xdr:from>
    <xdr:to>
      <xdr:col>64</xdr:col>
      <xdr:colOff>123825</xdr:colOff>
      <xdr:row>32</xdr:row>
      <xdr:rowOff>88533</xdr:rowOff>
    </xdr:to>
    <xdr:sp macro="" textlink="">
      <xdr:nvSpPr>
        <xdr:cNvPr id="157" name="楕円 156"/>
        <xdr:cNvSpPr/>
      </xdr:nvSpPr>
      <xdr:spPr>
        <a:xfrm>
          <a:off x="12509500" y="62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80723</xdr:rowOff>
    </xdr:from>
    <xdr:to>
      <xdr:col>68</xdr:col>
      <xdr:colOff>73025</xdr:colOff>
      <xdr:row>32</xdr:row>
      <xdr:rowOff>37733</xdr:rowOff>
    </xdr:to>
    <xdr:cxnSp macro="">
      <xdr:nvCxnSpPr>
        <xdr:cNvPr id="158" name="直線コネクタ 157"/>
        <xdr:cNvCxnSpPr/>
      </xdr:nvCxnSpPr>
      <xdr:spPr>
        <a:xfrm flipV="1">
          <a:off x="12560300" y="6167198"/>
          <a:ext cx="762000" cy="1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153515</xdr:rowOff>
    </xdr:from>
    <xdr:to>
      <xdr:col>60</xdr:col>
      <xdr:colOff>123825</xdr:colOff>
      <xdr:row>31</xdr:row>
      <xdr:rowOff>83665</xdr:rowOff>
    </xdr:to>
    <xdr:sp macro="" textlink="">
      <xdr:nvSpPr>
        <xdr:cNvPr id="159" name="楕円 158"/>
        <xdr:cNvSpPr/>
      </xdr:nvSpPr>
      <xdr:spPr>
        <a:xfrm>
          <a:off x="11747500" y="60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32865</xdr:rowOff>
    </xdr:from>
    <xdr:to>
      <xdr:col>64</xdr:col>
      <xdr:colOff>73025</xdr:colOff>
      <xdr:row>32</xdr:row>
      <xdr:rowOff>37733</xdr:rowOff>
    </xdr:to>
    <xdr:cxnSp macro="">
      <xdr:nvCxnSpPr>
        <xdr:cNvPr id="160" name="直線コネクタ 159"/>
        <xdr:cNvCxnSpPr/>
      </xdr:nvCxnSpPr>
      <xdr:spPr>
        <a:xfrm>
          <a:off x="11798300" y="6119340"/>
          <a:ext cx="762000" cy="17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61" name="n_1aveValue債務償還比率"/>
        <xdr:cNvSpPr txBox="1"/>
      </xdr:nvSpPr>
      <xdr:spPr>
        <a:xfrm>
          <a:off x="13836727" y="56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62" name="n_2aveValue債務償還比率"/>
        <xdr:cNvSpPr txBox="1"/>
      </xdr:nvSpPr>
      <xdr:spPr>
        <a:xfrm>
          <a:off x="130874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63" name="n_3aveValue債務償還比率"/>
        <xdr:cNvSpPr txBox="1"/>
      </xdr:nvSpPr>
      <xdr:spPr>
        <a:xfrm>
          <a:off x="12325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64" name="n_4aveValue債務償還比率"/>
        <xdr:cNvSpPr txBox="1"/>
      </xdr:nvSpPr>
      <xdr:spPr>
        <a:xfrm>
          <a:off x="11563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142680</xdr:rowOff>
    </xdr:from>
    <xdr:ext cx="469744" cy="259045"/>
    <xdr:sp macro="" textlink="">
      <xdr:nvSpPr>
        <xdr:cNvPr id="165" name="n_1mainValue債務償還比率"/>
        <xdr:cNvSpPr txBox="1"/>
      </xdr:nvSpPr>
      <xdr:spPr>
        <a:xfrm>
          <a:off x="13836727" y="622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122650</xdr:rowOff>
    </xdr:from>
    <xdr:ext cx="469744" cy="259045"/>
    <xdr:sp macro="" textlink="">
      <xdr:nvSpPr>
        <xdr:cNvPr id="166" name="n_2mainValue債務償還比率"/>
        <xdr:cNvSpPr txBox="1"/>
      </xdr:nvSpPr>
      <xdr:spPr>
        <a:xfrm>
          <a:off x="13087427" y="62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79660</xdr:rowOff>
    </xdr:from>
    <xdr:ext cx="469744" cy="259045"/>
    <xdr:sp macro="" textlink="">
      <xdr:nvSpPr>
        <xdr:cNvPr id="167" name="n_3mainValue債務償還比率"/>
        <xdr:cNvSpPr txBox="1"/>
      </xdr:nvSpPr>
      <xdr:spPr>
        <a:xfrm>
          <a:off x="12325427" y="633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74792</xdr:rowOff>
    </xdr:from>
    <xdr:ext cx="469744" cy="259045"/>
    <xdr:sp macro="" textlink="">
      <xdr:nvSpPr>
        <xdr:cNvPr id="168" name="n_4mainValue債務償還比率"/>
        <xdr:cNvSpPr txBox="1"/>
      </xdr:nvSpPr>
      <xdr:spPr>
        <a:xfrm>
          <a:off x="11563427" y="616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115,405
114,093
189.37
56,447,251
54,338,720
1,916,811
23,927,575
42,376,584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xdr:cNvSpPr txBox="1"/>
      </xdr:nvSpPr>
      <xdr:spPr>
        <a:xfrm>
          <a:off x="4673600" y="625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xdr:rowOff>
    </xdr:from>
    <xdr:to>
      <xdr:col>24</xdr:col>
      <xdr:colOff>114300</xdr:colOff>
      <xdr:row>36</xdr:row>
      <xdr:rowOff>117856</xdr:rowOff>
    </xdr:to>
    <xdr:sp macro="" textlink="">
      <xdr:nvSpPr>
        <xdr:cNvPr id="71" name="楕円 70"/>
        <xdr:cNvSpPr/>
      </xdr:nvSpPr>
      <xdr:spPr>
        <a:xfrm>
          <a:off x="45847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39133</xdr:rowOff>
    </xdr:from>
    <xdr:ext cx="405111" cy="259045"/>
    <xdr:sp macro="" textlink="">
      <xdr:nvSpPr>
        <xdr:cNvPr id="72" name="【道路】&#10;有形固定資産減価償却率該当値テキスト"/>
        <xdr:cNvSpPr txBox="1"/>
      </xdr:nvSpPr>
      <xdr:spPr>
        <a:xfrm>
          <a:off x="4673600"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3" name="楕円 72"/>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41910</xdr:rowOff>
    </xdr:from>
    <xdr:to>
      <xdr:col>24</xdr:col>
      <xdr:colOff>63500</xdr:colOff>
      <xdr:row>36</xdr:row>
      <xdr:rowOff>67056</xdr:rowOff>
    </xdr:to>
    <xdr:cxnSp macro="">
      <xdr:nvCxnSpPr>
        <xdr:cNvPr id="74" name="直線コネクタ 73"/>
        <xdr:cNvCxnSpPr/>
      </xdr:nvCxnSpPr>
      <xdr:spPr>
        <a:xfrm>
          <a:off x="3797300" y="621411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132842</xdr:rowOff>
    </xdr:from>
    <xdr:to>
      <xdr:col>15</xdr:col>
      <xdr:colOff>101600</xdr:colOff>
      <xdr:row>36</xdr:row>
      <xdr:rowOff>62992</xdr:rowOff>
    </xdr:to>
    <xdr:sp macro="" textlink="">
      <xdr:nvSpPr>
        <xdr:cNvPr id="75" name="楕円 74"/>
        <xdr:cNvSpPr/>
      </xdr:nvSpPr>
      <xdr:spPr>
        <a:xfrm>
          <a:off x="2857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xdr:rowOff>
    </xdr:from>
    <xdr:to>
      <xdr:col>19</xdr:col>
      <xdr:colOff>177800</xdr:colOff>
      <xdr:row>36</xdr:row>
      <xdr:rowOff>41910</xdr:rowOff>
    </xdr:to>
    <xdr:cxnSp macro="">
      <xdr:nvCxnSpPr>
        <xdr:cNvPr id="76" name="直線コネクタ 75"/>
        <xdr:cNvCxnSpPr/>
      </xdr:nvCxnSpPr>
      <xdr:spPr>
        <a:xfrm>
          <a:off x="2908300" y="618439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100838</xdr:rowOff>
    </xdr:from>
    <xdr:to>
      <xdr:col>10</xdr:col>
      <xdr:colOff>165100</xdr:colOff>
      <xdr:row>36</xdr:row>
      <xdr:rowOff>30988</xdr:rowOff>
    </xdr:to>
    <xdr:sp macro="" textlink="">
      <xdr:nvSpPr>
        <xdr:cNvPr id="77" name="楕円 76"/>
        <xdr:cNvSpPr/>
      </xdr:nvSpPr>
      <xdr:spPr>
        <a:xfrm>
          <a:off x="1968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151638</xdr:rowOff>
    </xdr:from>
    <xdr:to>
      <xdr:col>15</xdr:col>
      <xdr:colOff>50800</xdr:colOff>
      <xdr:row>36</xdr:row>
      <xdr:rowOff>12192</xdr:rowOff>
    </xdr:to>
    <xdr:cxnSp macro="">
      <xdr:nvCxnSpPr>
        <xdr:cNvPr id="78" name="直線コネクタ 77"/>
        <xdr:cNvCxnSpPr/>
      </xdr:nvCxnSpPr>
      <xdr:spPr>
        <a:xfrm>
          <a:off x="2019300" y="61523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73406</xdr:rowOff>
    </xdr:from>
    <xdr:to>
      <xdr:col>6</xdr:col>
      <xdr:colOff>38100</xdr:colOff>
      <xdr:row>36</xdr:row>
      <xdr:rowOff>3556</xdr:rowOff>
    </xdr:to>
    <xdr:sp macro="" textlink="">
      <xdr:nvSpPr>
        <xdr:cNvPr id="79" name="楕円 78"/>
        <xdr:cNvSpPr/>
      </xdr:nvSpPr>
      <xdr:spPr>
        <a:xfrm>
          <a:off x="1079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124206</xdr:rowOff>
    </xdr:from>
    <xdr:to>
      <xdr:col>10</xdr:col>
      <xdr:colOff>114300</xdr:colOff>
      <xdr:row>35</xdr:row>
      <xdr:rowOff>151638</xdr:rowOff>
    </xdr:to>
    <xdr:cxnSp macro="">
      <xdr:nvCxnSpPr>
        <xdr:cNvPr id="80" name="直線コネクタ 79"/>
        <xdr:cNvCxnSpPr/>
      </xdr:nvCxnSpPr>
      <xdr:spPr>
        <a:xfrm>
          <a:off x="1130300" y="61249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xdr:cNvSpPr txBox="1"/>
      </xdr:nvSpPr>
      <xdr:spPr>
        <a:xfrm>
          <a:off x="2705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99839</xdr:rowOff>
    </xdr:from>
    <xdr:ext cx="405111" cy="259045"/>
    <xdr:sp macro="" textlink="">
      <xdr:nvSpPr>
        <xdr:cNvPr id="83" name="n_3aveValue【道路】&#10;有形固定資産減価償却率"/>
        <xdr:cNvSpPr txBox="1"/>
      </xdr:nvSpPr>
      <xdr:spPr>
        <a:xfrm>
          <a:off x="1816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109237</xdr:rowOff>
    </xdr:from>
    <xdr:ext cx="405111" cy="259045"/>
    <xdr:sp macro="" textlink="">
      <xdr:nvSpPr>
        <xdr:cNvPr id="85" name="n_1mainValue【道路】&#10;有形固定資産減価償却率"/>
        <xdr:cNvSpPr txBox="1"/>
      </xdr:nvSpPr>
      <xdr:spPr>
        <a:xfrm>
          <a:off x="3582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79519</xdr:rowOff>
    </xdr:from>
    <xdr:ext cx="405111" cy="259045"/>
    <xdr:sp macro="" textlink="">
      <xdr:nvSpPr>
        <xdr:cNvPr id="86" name="n_2mainValue【道路】&#10;有形固定資産減価償却率"/>
        <xdr:cNvSpPr txBox="1"/>
      </xdr:nvSpPr>
      <xdr:spPr>
        <a:xfrm>
          <a:off x="2705744" y="590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7" name="n_3main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20083</xdr:rowOff>
    </xdr:from>
    <xdr:ext cx="405111" cy="259045"/>
    <xdr:sp macro="" textlink="">
      <xdr:nvSpPr>
        <xdr:cNvPr id="88" name="n_4mainValue【道路】&#10;有形固定資産減価償却率"/>
        <xdr:cNvSpPr txBox="1"/>
      </xdr:nvSpPr>
      <xdr:spPr>
        <a:xfrm>
          <a:off x="9277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xdr:rowOff>
    </xdr:from>
    <xdr:to>
      <xdr:col>55</xdr:col>
      <xdr:colOff>50800</xdr:colOff>
      <xdr:row>39</xdr:row>
      <xdr:rowOff>107569</xdr:rowOff>
    </xdr:to>
    <xdr:sp macro="" textlink="">
      <xdr:nvSpPr>
        <xdr:cNvPr id="128" name="楕円 127"/>
        <xdr:cNvSpPr/>
      </xdr:nvSpPr>
      <xdr:spPr>
        <a:xfrm>
          <a:off x="10426700" y="66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155846</xdr:rowOff>
    </xdr:from>
    <xdr:ext cx="469744" cy="259045"/>
    <xdr:sp macro="" textlink="">
      <xdr:nvSpPr>
        <xdr:cNvPr id="129" name="【道路】&#10;一人当たり延長該当値テキスト"/>
        <xdr:cNvSpPr txBox="1"/>
      </xdr:nvSpPr>
      <xdr:spPr>
        <a:xfrm>
          <a:off x="10515600" y="667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12141</xdr:rowOff>
    </xdr:from>
    <xdr:to>
      <xdr:col>50</xdr:col>
      <xdr:colOff>165100</xdr:colOff>
      <xdr:row>39</xdr:row>
      <xdr:rowOff>113741</xdr:rowOff>
    </xdr:to>
    <xdr:sp macro="" textlink="">
      <xdr:nvSpPr>
        <xdr:cNvPr id="130" name="楕円 129"/>
        <xdr:cNvSpPr/>
      </xdr:nvSpPr>
      <xdr:spPr>
        <a:xfrm>
          <a:off x="9588500" y="66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56769</xdr:rowOff>
    </xdr:from>
    <xdr:to>
      <xdr:col>55</xdr:col>
      <xdr:colOff>0</xdr:colOff>
      <xdr:row>39</xdr:row>
      <xdr:rowOff>62941</xdr:rowOff>
    </xdr:to>
    <xdr:cxnSp macro="">
      <xdr:nvCxnSpPr>
        <xdr:cNvPr id="131" name="直線コネクタ 130"/>
        <xdr:cNvCxnSpPr/>
      </xdr:nvCxnSpPr>
      <xdr:spPr>
        <a:xfrm flipV="1">
          <a:off x="9639300" y="674331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17628</xdr:rowOff>
    </xdr:from>
    <xdr:to>
      <xdr:col>46</xdr:col>
      <xdr:colOff>38100</xdr:colOff>
      <xdr:row>39</xdr:row>
      <xdr:rowOff>119228</xdr:rowOff>
    </xdr:to>
    <xdr:sp macro="" textlink="">
      <xdr:nvSpPr>
        <xdr:cNvPr id="132" name="楕円 131"/>
        <xdr:cNvSpPr/>
      </xdr:nvSpPr>
      <xdr:spPr>
        <a:xfrm>
          <a:off x="8699500" y="67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62941</xdr:rowOff>
    </xdr:from>
    <xdr:to>
      <xdr:col>50</xdr:col>
      <xdr:colOff>114300</xdr:colOff>
      <xdr:row>39</xdr:row>
      <xdr:rowOff>68428</xdr:rowOff>
    </xdr:to>
    <xdr:cxnSp macro="">
      <xdr:nvCxnSpPr>
        <xdr:cNvPr id="133" name="直線コネクタ 132"/>
        <xdr:cNvCxnSpPr/>
      </xdr:nvCxnSpPr>
      <xdr:spPr>
        <a:xfrm flipV="1">
          <a:off x="8750300" y="674949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20751</xdr:rowOff>
    </xdr:from>
    <xdr:to>
      <xdr:col>41</xdr:col>
      <xdr:colOff>101600</xdr:colOff>
      <xdr:row>39</xdr:row>
      <xdr:rowOff>122351</xdr:rowOff>
    </xdr:to>
    <xdr:sp macro="" textlink="">
      <xdr:nvSpPr>
        <xdr:cNvPr id="134" name="楕円 133"/>
        <xdr:cNvSpPr/>
      </xdr:nvSpPr>
      <xdr:spPr>
        <a:xfrm>
          <a:off x="7810500" y="67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68428</xdr:rowOff>
    </xdr:from>
    <xdr:to>
      <xdr:col>45</xdr:col>
      <xdr:colOff>177800</xdr:colOff>
      <xdr:row>39</xdr:row>
      <xdr:rowOff>71551</xdr:rowOff>
    </xdr:to>
    <xdr:cxnSp macro="">
      <xdr:nvCxnSpPr>
        <xdr:cNvPr id="135" name="直線コネクタ 134"/>
        <xdr:cNvCxnSpPr/>
      </xdr:nvCxnSpPr>
      <xdr:spPr>
        <a:xfrm flipV="1">
          <a:off x="7861300" y="6754978"/>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24105</xdr:rowOff>
    </xdr:from>
    <xdr:to>
      <xdr:col>36</xdr:col>
      <xdr:colOff>165100</xdr:colOff>
      <xdr:row>39</xdr:row>
      <xdr:rowOff>125705</xdr:rowOff>
    </xdr:to>
    <xdr:sp macro="" textlink="">
      <xdr:nvSpPr>
        <xdr:cNvPr id="136" name="楕円 135"/>
        <xdr:cNvSpPr/>
      </xdr:nvSpPr>
      <xdr:spPr>
        <a:xfrm>
          <a:off x="6921500" y="67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71551</xdr:rowOff>
    </xdr:from>
    <xdr:to>
      <xdr:col>41</xdr:col>
      <xdr:colOff>50800</xdr:colOff>
      <xdr:row>39</xdr:row>
      <xdr:rowOff>74905</xdr:rowOff>
    </xdr:to>
    <xdr:cxnSp macro="">
      <xdr:nvCxnSpPr>
        <xdr:cNvPr id="137" name="直線コネクタ 136"/>
        <xdr:cNvCxnSpPr/>
      </xdr:nvCxnSpPr>
      <xdr:spPr>
        <a:xfrm flipV="1">
          <a:off x="6972300" y="6758101"/>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104868</xdr:rowOff>
    </xdr:from>
    <xdr:ext cx="469744" cy="259045"/>
    <xdr:sp macro="" textlink="">
      <xdr:nvSpPr>
        <xdr:cNvPr id="142" name="n_1mainValue【道路】&#10;一人当たり延長"/>
        <xdr:cNvSpPr txBox="1"/>
      </xdr:nvSpPr>
      <xdr:spPr>
        <a:xfrm>
          <a:off x="9391727" y="679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110355</xdr:rowOff>
    </xdr:from>
    <xdr:ext cx="469744" cy="259045"/>
    <xdr:sp macro="" textlink="">
      <xdr:nvSpPr>
        <xdr:cNvPr id="143" name="n_2mainValue【道路】&#10;一人当たり延長"/>
        <xdr:cNvSpPr txBox="1"/>
      </xdr:nvSpPr>
      <xdr:spPr>
        <a:xfrm>
          <a:off x="8515427" y="67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113478</xdr:rowOff>
    </xdr:from>
    <xdr:ext cx="469744" cy="259045"/>
    <xdr:sp macro="" textlink="">
      <xdr:nvSpPr>
        <xdr:cNvPr id="144" name="n_3mainValue【道路】&#10;一人当たり延長"/>
        <xdr:cNvSpPr txBox="1"/>
      </xdr:nvSpPr>
      <xdr:spPr>
        <a:xfrm>
          <a:off x="7626427" y="68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116832</xdr:rowOff>
    </xdr:from>
    <xdr:ext cx="469744" cy="259045"/>
    <xdr:sp macro="" textlink="">
      <xdr:nvSpPr>
        <xdr:cNvPr id="145" name="n_4mainValue【道路】&#10;一人当たり延長"/>
        <xdr:cNvSpPr txBox="1"/>
      </xdr:nvSpPr>
      <xdr:spPr>
        <a:xfrm>
          <a:off x="6737427" y="680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77" name="【橋りょう・トンネル】&#10;有形固定資産減価償却率平均値テキスト"/>
        <xdr:cNvSpPr txBox="1"/>
      </xdr:nvSpPr>
      <xdr:spPr>
        <a:xfrm>
          <a:off x="4673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88" name="楕円 187"/>
        <xdr:cNvSpPr/>
      </xdr:nvSpPr>
      <xdr:spPr>
        <a:xfrm>
          <a:off x="4584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32493</xdr:rowOff>
    </xdr:from>
    <xdr:ext cx="405111" cy="259045"/>
    <xdr:sp macro="" textlink="">
      <xdr:nvSpPr>
        <xdr:cNvPr id="189" name="【橋りょう・トンネル】&#10;有形固定資産減価償却率該当値テキスト"/>
        <xdr:cNvSpPr txBox="1"/>
      </xdr:nvSpPr>
      <xdr:spPr>
        <a:xfrm>
          <a:off x="4673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90" name="楕円 189"/>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60416</xdr:rowOff>
    </xdr:to>
    <xdr:cxnSp macro="">
      <xdr:nvCxnSpPr>
        <xdr:cNvPr id="191" name="直線コネクタ 190"/>
        <xdr:cNvCxnSpPr/>
      </xdr:nvCxnSpPr>
      <xdr:spPr>
        <a:xfrm>
          <a:off x="3797300" y="101498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92" name="楕円 191"/>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34290</xdr:rowOff>
    </xdr:to>
    <xdr:cxnSp macro="">
      <xdr:nvCxnSpPr>
        <xdr:cNvPr id="193" name="直線コネクタ 192"/>
        <xdr:cNvCxnSpPr/>
      </xdr:nvCxnSpPr>
      <xdr:spPr>
        <a:xfrm>
          <a:off x="2908300" y="1010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70031</xdr:rowOff>
    </xdr:from>
    <xdr:to>
      <xdr:col>10</xdr:col>
      <xdr:colOff>165100</xdr:colOff>
      <xdr:row>59</xdr:row>
      <xdr:rowOff>181</xdr:rowOff>
    </xdr:to>
    <xdr:sp macro="" textlink="">
      <xdr:nvSpPr>
        <xdr:cNvPr id="194" name="楕円 193"/>
        <xdr:cNvSpPr/>
      </xdr:nvSpPr>
      <xdr:spPr>
        <a:xfrm>
          <a:off x="1968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120831</xdr:rowOff>
    </xdr:from>
    <xdr:to>
      <xdr:col>15</xdr:col>
      <xdr:colOff>50800</xdr:colOff>
      <xdr:row>58</xdr:row>
      <xdr:rowOff>160020</xdr:rowOff>
    </xdr:to>
    <xdr:cxnSp macro="">
      <xdr:nvCxnSpPr>
        <xdr:cNvPr id="195" name="直線コネクタ 194"/>
        <xdr:cNvCxnSpPr/>
      </xdr:nvCxnSpPr>
      <xdr:spPr>
        <a:xfrm>
          <a:off x="2019300" y="100649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34109</xdr:rowOff>
    </xdr:from>
    <xdr:to>
      <xdr:col>6</xdr:col>
      <xdr:colOff>38100</xdr:colOff>
      <xdr:row>58</xdr:row>
      <xdr:rowOff>135709</xdr:rowOff>
    </xdr:to>
    <xdr:sp macro="" textlink="">
      <xdr:nvSpPr>
        <xdr:cNvPr id="196" name="楕円 195"/>
        <xdr:cNvSpPr/>
      </xdr:nvSpPr>
      <xdr:spPr>
        <a:xfrm>
          <a:off x="1079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84909</xdr:rowOff>
    </xdr:from>
    <xdr:to>
      <xdr:col>10</xdr:col>
      <xdr:colOff>114300</xdr:colOff>
      <xdr:row>58</xdr:row>
      <xdr:rowOff>120831</xdr:rowOff>
    </xdr:to>
    <xdr:cxnSp macro="">
      <xdr:nvCxnSpPr>
        <xdr:cNvPr id="197" name="直線コネクタ 196"/>
        <xdr:cNvCxnSpPr/>
      </xdr:nvCxnSpPr>
      <xdr:spPr>
        <a:xfrm>
          <a:off x="1130300" y="100290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198" name="n_1aveValue【橋りょう・トンネル】&#10;有形固定資産減価償却率"/>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40294</xdr:rowOff>
    </xdr:from>
    <xdr:ext cx="405111" cy="259045"/>
    <xdr:sp macro="" textlink="">
      <xdr:nvSpPr>
        <xdr:cNvPr id="199" name="n_2aveValue【橋りょう・トンネル】&#10;有形固定資産減価償却率"/>
        <xdr:cNvSpPr txBox="1"/>
      </xdr:nvSpPr>
      <xdr:spPr>
        <a:xfrm>
          <a:off x="2705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200" name="n_3aveValue【橋りょう・トンネル】&#10;有形固定資産減価償却率"/>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201" name="n_4aveValue【橋りょう・トンネル】&#10;有形固定資産減価償却率"/>
        <xdr:cNvSpPr txBox="1"/>
      </xdr:nvSpPr>
      <xdr:spPr>
        <a:xfrm>
          <a:off x="927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101617</xdr:rowOff>
    </xdr:from>
    <xdr:ext cx="405111" cy="259045"/>
    <xdr:sp macro="" textlink="">
      <xdr:nvSpPr>
        <xdr:cNvPr id="202" name="n_1mainValue【橋りょう・トンネ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203" name="n_2mainValue【橋りょう・トンネル】&#10;有形固定資産減価償却率"/>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16708</xdr:rowOff>
    </xdr:from>
    <xdr:ext cx="405111" cy="259045"/>
    <xdr:sp macro="" textlink="">
      <xdr:nvSpPr>
        <xdr:cNvPr id="204" name="n_3mainValue【橋りょう・トンネル】&#10;有形固定資産減価償却率"/>
        <xdr:cNvSpPr txBox="1"/>
      </xdr:nvSpPr>
      <xdr:spPr>
        <a:xfrm>
          <a:off x="1816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152236</xdr:rowOff>
    </xdr:from>
    <xdr:ext cx="405111" cy="259045"/>
    <xdr:sp macro="" textlink="">
      <xdr:nvSpPr>
        <xdr:cNvPr id="205" name="n_4mainValue【橋りょう・トンネル】&#10;有形固定資産減価償却率"/>
        <xdr:cNvSpPr txBox="1"/>
      </xdr:nvSpPr>
      <xdr:spPr>
        <a:xfrm>
          <a:off x="927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6" name="【橋りょう・トンネル】&#10;一人当たり有形固定資産（償却資産）額平均値テキスト"/>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120013</xdr:rowOff>
    </xdr:from>
    <xdr:to>
      <xdr:col>55</xdr:col>
      <xdr:colOff>50800</xdr:colOff>
      <xdr:row>63</xdr:row>
      <xdr:rowOff>50163</xdr:rowOff>
    </xdr:to>
    <xdr:sp macro="" textlink="">
      <xdr:nvSpPr>
        <xdr:cNvPr id="247" name="楕円 246"/>
        <xdr:cNvSpPr/>
      </xdr:nvSpPr>
      <xdr:spPr>
        <a:xfrm>
          <a:off x="10426700" y="1074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98440</xdr:rowOff>
    </xdr:from>
    <xdr:ext cx="534377" cy="259045"/>
    <xdr:sp macro="" textlink="">
      <xdr:nvSpPr>
        <xdr:cNvPr id="248" name="【橋りょう・トンネル】&#10;一人当たり有形固定資産（償却資産）額該当値テキスト"/>
        <xdr:cNvSpPr txBox="1"/>
      </xdr:nvSpPr>
      <xdr:spPr>
        <a:xfrm>
          <a:off x="10515600" y="1072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125408</xdr:rowOff>
    </xdr:from>
    <xdr:to>
      <xdr:col>50</xdr:col>
      <xdr:colOff>165100</xdr:colOff>
      <xdr:row>63</xdr:row>
      <xdr:rowOff>55558</xdr:rowOff>
    </xdr:to>
    <xdr:sp macro="" textlink="">
      <xdr:nvSpPr>
        <xdr:cNvPr id="249" name="楕円 248"/>
        <xdr:cNvSpPr/>
      </xdr:nvSpPr>
      <xdr:spPr>
        <a:xfrm>
          <a:off x="9588500" y="107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170813</xdr:rowOff>
    </xdr:from>
    <xdr:to>
      <xdr:col>55</xdr:col>
      <xdr:colOff>0</xdr:colOff>
      <xdr:row>63</xdr:row>
      <xdr:rowOff>4758</xdr:rowOff>
    </xdr:to>
    <xdr:cxnSp macro="">
      <xdr:nvCxnSpPr>
        <xdr:cNvPr id="250" name="直線コネクタ 249"/>
        <xdr:cNvCxnSpPr/>
      </xdr:nvCxnSpPr>
      <xdr:spPr>
        <a:xfrm flipV="1">
          <a:off x="9639300" y="10800713"/>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127975</xdr:rowOff>
    </xdr:from>
    <xdr:to>
      <xdr:col>46</xdr:col>
      <xdr:colOff>38100</xdr:colOff>
      <xdr:row>63</xdr:row>
      <xdr:rowOff>58125</xdr:rowOff>
    </xdr:to>
    <xdr:sp macro="" textlink="">
      <xdr:nvSpPr>
        <xdr:cNvPr id="251" name="楕円 250"/>
        <xdr:cNvSpPr/>
      </xdr:nvSpPr>
      <xdr:spPr>
        <a:xfrm>
          <a:off x="8699500" y="107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4758</xdr:rowOff>
    </xdr:from>
    <xdr:to>
      <xdr:col>50</xdr:col>
      <xdr:colOff>114300</xdr:colOff>
      <xdr:row>63</xdr:row>
      <xdr:rowOff>7325</xdr:rowOff>
    </xdr:to>
    <xdr:cxnSp macro="">
      <xdr:nvCxnSpPr>
        <xdr:cNvPr id="252" name="直線コネクタ 251"/>
        <xdr:cNvCxnSpPr/>
      </xdr:nvCxnSpPr>
      <xdr:spPr>
        <a:xfrm flipV="1">
          <a:off x="8750300" y="10806108"/>
          <a:ext cx="8890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131080</xdr:rowOff>
    </xdr:from>
    <xdr:to>
      <xdr:col>41</xdr:col>
      <xdr:colOff>101600</xdr:colOff>
      <xdr:row>63</xdr:row>
      <xdr:rowOff>61230</xdr:rowOff>
    </xdr:to>
    <xdr:sp macro="" textlink="">
      <xdr:nvSpPr>
        <xdr:cNvPr id="253" name="楕円 252"/>
        <xdr:cNvSpPr/>
      </xdr:nvSpPr>
      <xdr:spPr>
        <a:xfrm>
          <a:off x="7810500" y="107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7325</xdr:rowOff>
    </xdr:from>
    <xdr:to>
      <xdr:col>45</xdr:col>
      <xdr:colOff>177800</xdr:colOff>
      <xdr:row>63</xdr:row>
      <xdr:rowOff>10430</xdr:rowOff>
    </xdr:to>
    <xdr:cxnSp macro="">
      <xdr:nvCxnSpPr>
        <xdr:cNvPr id="254" name="直線コネクタ 253"/>
        <xdr:cNvCxnSpPr/>
      </xdr:nvCxnSpPr>
      <xdr:spPr>
        <a:xfrm flipV="1">
          <a:off x="7861300" y="10808675"/>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134771</xdr:rowOff>
    </xdr:from>
    <xdr:to>
      <xdr:col>36</xdr:col>
      <xdr:colOff>165100</xdr:colOff>
      <xdr:row>63</xdr:row>
      <xdr:rowOff>64921</xdr:rowOff>
    </xdr:to>
    <xdr:sp macro="" textlink="">
      <xdr:nvSpPr>
        <xdr:cNvPr id="255" name="楕円 254"/>
        <xdr:cNvSpPr/>
      </xdr:nvSpPr>
      <xdr:spPr>
        <a:xfrm>
          <a:off x="6921500" y="1076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10430</xdr:rowOff>
    </xdr:from>
    <xdr:to>
      <xdr:col>41</xdr:col>
      <xdr:colOff>50800</xdr:colOff>
      <xdr:row>63</xdr:row>
      <xdr:rowOff>14121</xdr:rowOff>
    </xdr:to>
    <xdr:cxnSp macro="">
      <xdr:nvCxnSpPr>
        <xdr:cNvPr id="256" name="直線コネクタ 255"/>
        <xdr:cNvCxnSpPr/>
      </xdr:nvCxnSpPr>
      <xdr:spPr>
        <a:xfrm flipV="1">
          <a:off x="6972300" y="10811780"/>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7" name="n_1aveValue【橋りょう・トンネル】&#10;一人当たり有形固定資産（償却資産）額"/>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8" name="n_2aveValue【橋りょう・トンネル】&#10;一人当たり有形固定資産（償却資産）額"/>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9" name="n_3aveValue【橋りょう・トンネル】&#10;一人当たり有形固定資産（償却資産）額"/>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60" name="n_4aveValue【橋りょう・トンネル】&#10;一人当たり有形固定資産（償却資産）額"/>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46685</xdr:rowOff>
    </xdr:from>
    <xdr:ext cx="534377" cy="259045"/>
    <xdr:sp macro="" textlink="">
      <xdr:nvSpPr>
        <xdr:cNvPr id="261" name="n_1mainValue【橋りょう・トンネル】&#10;一人当たり有形固定資産（償却資産）額"/>
        <xdr:cNvSpPr txBox="1"/>
      </xdr:nvSpPr>
      <xdr:spPr>
        <a:xfrm>
          <a:off x="9359411" y="1084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49252</xdr:rowOff>
    </xdr:from>
    <xdr:ext cx="534377" cy="259045"/>
    <xdr:sp macro="" textlink="">
      <xdr:nvSpPr>
        <xdr:cNvPr id="262" name="n_2mainValue【橋りょう・トンネル】&#10;一人当たり有形固定資産（償却資産）額"/>
        <xdr:cNvSpPr txBox="1"/>
      </xdr:nvSpPr>
      <xdr:spPr>
        <a:xfrm>
          <a:off x="8483111" y="108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52357</xdr:rowOff>
    </xdr:from>
    <xdr:ext cx="534377" cy="259045"/>
    <xdr:sp macro="" textlink="">
      <xdr:nvSpPr>
        <xdr:cNvPr id="263" name="n_3mainValue【橋りょう・トンネル】&#10;一人当たり有形固定資産（償却資産）額"/>
        <xdr:cNvSpPr txBox="1"/>
      </xdr:nvSpPr>
      <xdr:spPr>
        <a:xfrm>
          <a:off x="7594111" y="108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56048</xdr:rowOff>
    </xdr:from>
    <xdr:ext cx="534377" cy="259045"/>
    <xdr:sp macro="" textlink="">
      <xdr:nvSpPr>
        <xdr:cNvPr id="264" name="n_4mainValue【橋りょう・トンネル】&#10;一人当たり有形固定資産（償却資産）額"/>
        <xdr:cNvSpPr txBox="1"/>
      </xdr:nvSpPr>
      <xdr:spPr>
        <a:xfrm>
          <a:off x="6705111" y="108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95902</xdr:rowOff>
    </xdr:from>
    <xdr:ext cx="405111" cy="259045"/>
    <xdr:sp macro="" textlink="">
      <xdr:nvSpPr>
        <xdr:cNvPr id="294" name="【公営住宅】&#10;有形固定資産減価償却率平均値テキスト"/>
        <xdr:cNvSpPr txBox="1"/>
      </xdr:nvSpPr>
      <xdr:spPr>
        <a:xfrm>
          <a:off x="4673600" y="14154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63500</xdr:rowOff>
    </xdr:from>
    <xdr:to>
      <xdr:col>24</xdr:col>
      <xdr:colOff>114300</xdr:colOff>
      <xdr:row>84</xdr:row>
      <xdr:rowOff>165100</xdr:rowOff>
    </xdr:to>
    <xdr:sp macro="" textlink="">
      <xdr:nvSpPr>
        <xdr:cNvPr id="305" name="楕円 304"/>
        <xdr:cNvSpPr/>
      </xdr:nvSpPr>
      <xdr:spPr>
        <a:xfrm>
          <a:off x="4584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149877</xdr:rowOff>
    </xdr:from>
    <xdr:ext cx="405111" cy="259045"/>
    <xdr:sp macro="" textlink="">
      <xdr:nvSpPr>
        <xdr:cNvPr id="306" name="【公営住宅】&#10;有形固定資産減価償却率該当値テキスト"/>
        <xdr:cNvSpPr txBox="1"/>
      </xdr:nvSpPr>
      <xdr:spPr>
        <a:xfrm>
          <a:off x="4673600" y="1438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36830</xdr:rowOff>
    </xdr:from>
    <xdr:to>
      <xdr:col>20</xdr:col>
      <xdr:colOff>38100</xdr:colOff>
      <xdr:row>84</xdr:row>
      <xdr:rowOff>138430</xdr:rowOff>
    </xdr:to>
    <xdr:sp macro="" textlink="">
      <xdr:nvSpPr>
        <xdr:cNvPr id="307" name="楕円 306"/>
        <xdr:cNvSpPr/>
      </xdr:nvSpPr>
      <xdr:spPr>
        <a:xfrm>
          <a:off x="3746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87630</xdr:rowOff>
    </xdr:from>
    <xdr:to>
      <xdr:col>24</xdr:col>
      <xdr:colOff>63500</xdr:colOff>
      <xdr:row>84</xdr:row>
      <xdr:rowOff>114300</xdr:rowOff>
    </xdr:to>
    <xdr:cxnSp macro="">
      <xdr:nvCxnSpPr>
        <xdr:cNvPr id="308" name="直線コネクタ 307"/>
        <xdr:cNvCxnSpPr/>
      </xdr:nvCxnSpPr>
      <xdr:spPr>
        <a:xfrm>
          <a:off x="3797300" y="144894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309" name="楕円 308"/>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87630</xdr:rowOff>
    </xdr:to>
    <xdr:cxnSp macro="">
      <xdr:nvCxnSpPr>
        <xdr:cNvPr id="310" name="直線コネクタ 309"/>
        <xdr:cNvCxnSpPr/>
      </xdr:nvCxnSpPr>
      <xdr:spPr>
        <a:xfrm>
          <a:off x="2908300" y="144627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145414</xdr:rowOff>
    </xdr:from>
    <xdr:to>
      <xdr:col>10</xdr:col>
      <xdr:colOff>165100</xdr:colOff>
      <xdr:row>84</xdr:row>
      <xdr:rowOff>75564</xdr:rowOff>
    </xdr:to>
    <xdr:sp macro="" textlink="">
      <xdr:nvSpPr>
        <xdr:cNvPr id="311" name="楕円 310"/>
        <xdr:cNvSpPr/>
      </xdr:nvSpPr>
      <xdr:spPr>
        <a:xfrm>
          <a:off x="1968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24764</xdr:rowOff>
    </xdr:from>
    <xdr:to>
      <xdr:col>15</xdr:col>
      <xdr:colOff>50800</xdr:colOff>
      <xdr:row>84</xdr:row>
      <xdr:rowOff>60961</xdr:rowOff>
    </xdr:to>
    <xdr:cxnSp macro="">
      <xdr:nvCxnSpPr>
        <xdr:cNvPr id="312" name="直線コネクタ 311"/>
        <xdr:cNvCxnSpPr/>
      </xdr:nvCxnSpPr>
      <xdr:spPr>
        <a:xfrm>
          <a:off x="2019300" y="144265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71120</xdr:rowOff>
    </xdr:from>
    <xdr:to>
      <xdr:col>6</xdr:col>
      <xdr:colOff>38100</xdr:colOff>
      <xdr:row>82</xdr:row>
      <xdr:rowOff>1270</xdr:rowOff>
    </xdr:to>
    <xdr:sp macro="" textlink="">
      <xdr:nvSpPr>
        <xdr:cNvPr id="313" name="楕円 312"/>
        <xdr:cNvSpPr/>
      </xdr:nvSpPr>
      <xdr:spPr>
        <a:xfrm>
          <a:off x="1079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121920</xdr:rowOff>
    </xdr:from>
    <xdr:to>
      <xdr:col>10</xdr:col>
      <xdr:colOff>114300</xdr:colOff>
      <xdr:row>84</xdr:row>
      <xdr:rowOff>24764</xdr:rowOff>
    </xdr:to>
    <xdr:cxnSp macro="">
      <xdr:nvCxnSpPr>
        <xdr:cNvPr id="314" name="直線コネクタ 313"/>
        <xdr:cNvCxnSpPr/>
      </xdr:nvCxnSpPr>
      <xdr:spPr>
        <a:xfrm>
          <a:off x="1130300" y="14009370"/>
          <a:ext cx="889000" cy="4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316" name="n_2aveValue【公営住宅】&#10;有形固定資産減価償却率"/>
        <xdr:cNvSpPr txBox="1"/>
      </xdr:nvSpPr>
      <xdr:spPr>
        <a:xfrm>
          <a:off x="2705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156863</xdr:rowOff>
    </xdr:from>
    <xdr:ext cx="405111" cy="259045"/>
    <xdr:sp macro="" textlink="">
      <xdr:nvSpPr>
        <xdr:cNvPr id="317" name="n_3aveValue【公営住宅】&#10;有形固定資産減価償却率"/>
        <xdr:cNvSpPr txBox="1"/>
      </xdr:nvSpPr>
      <xdr:spPr>
        <a:xfrm>
          <a:off x="1816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57166</xdr:rowOff>
    </xdr:from>
    <xdr:ext cx="405111" cy="259045"/>
    <xdr:sp macro="" textlink="">
      <xdr:nvSpPr>
        <xdr:cNvPr id="318" name="n_4aveValue【公営住宅】&#10;有形固定資産減価償却率"/>
        <xdr:cNvSpPr txBox="1"/>
      </xdr:nvSpPr>
      <xdr:spPr>
        <a:xfrm>
          <a:off x="927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129557</xdr:rowOff>
    </xdr:from>
    <xdr:ext cx="405111" cy="259045"/>
    <xdr:sp macro="" textlink="">
      <xdr:nvSpPr>
        <xdr:cNvPr id="319" name="n_1mainValue【公営住宅】&#10;有形固定資産減価償却率"/>
        <xdr:cNvSpPr txBox="1"/>
      </xdr:nvSpPr>
      <xdr:spPr>
        <a:xfrm>
          <a:off x="35820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320" name="n_2mainValue【公営住宅】&#10;有形固定資産減価償却率"/>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66691</xdr:rowOff>
    </xdr:from>
    <xdr:ext cx="405111" cy="259045"/>
    <xdr:sp macro="" textlink="">
      <xdr:nvSpPr>
        <xdr:cNvPr id="321" name="n_3mainValue【公営住宅】&#10;有形固定資産減価償却率"/>
        <xdr:cNvSpPr txBox="1"/>
      </xdr:nvSpPr>
      <xdr:spPr>
        <a:xfrm>
          <a:off x="1816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17797</xdr:rowOff>
    </xdr:from>
    <xdr:ext cx="405111" cy="259045"/>
    <xdr:sp macro="" textlink="">
      <xdr:nvSpPr>
        <xdr:cNvPr id="322" name="n_4mainValue【公営住宅】&#10;有形固定資産減価償却率"/>
        <xdr:cNvSpPr txBox="1"/>
      </xdr:nvSpPr>
      <xdr:spPr>
        <a:xfrm>
          <a:off x="927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78312</xdr:rowOff>
    </xdr:from>
    <xdr:ext cx="469744" cy="259045"/>
    <xdr:sp macro="" textlink="">
      <xdr:nvSpPr>
        <xdr:cNvPr id="347" name="【公営住宅】&#10;一人当たり面積平均値テキスト"/>
        <xdr:cNvSpPr txBox="1"/>
      </xdr:nvSpPr>
      <xdr:spPr>
        <a:xfrm>
          <a:off x="10515600" y="14308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138748</xdr:rowOff>
    </xdr:from>
    <xdr:to>
      <xdr:col>55</xdr:col>
      <xdr:colOff>50800</xdr:colOff>
      <xdr:row>82</xdr:row>
      <xdr:rowOff>68898</xdr:rowOff>
    </xdr:to>
    <xdr:sp macro="" textlink="">
      <xdr:nvSpPr>
        <xdr:cNvPr id="358" name="楕円 357"/>
        <xdr:cNvSpPr/>
      </xdr:nvSpPr>
      <xdr:spPr>
        <a:xfrm>
          <a:off x="10426700" y="1402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161625</xdr:rowOff>
    </xdr:from>
    <xdr:ext cx="469744" cy="259045"/>
    <xdr:sp macro="" textlink="">
      <xdr:nvSpPr>
        <xdr:cNvPr id="359" name="【公営住宅】&#10;一人当たり面積該当値テキスト"/>
        <xdr:cNvSpPr txBox="1"/>
      </xdr:nvSpPr>
      <xdr:spPr>
        <a:xfrm>
          <a:off x="10515600" y="138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141033</xdr:rowOff>
    </xdr:from>
    <xdr:to>
      <xdr:col>50</xdr:col>
      <xdr:colOff>165100</xdr:colOff>
      <xdr:row>82</xdr:row>
      <xdr:rowOff>71183</xdr:rowOff>
    </xdr:to>
    <xdr:sp macro="" textlink="">
      <xdr:nvSpPr>
        <xdr:cNvPr id="360" name="楕円 359"/>
        <xdr:cNvSpPr/>
      </xdr:nvSpPr>
      <xdr:spPr>
        <a:xfrm>
          <a:off x="9588500" y="140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18098</xdr:rowOff>
    </xdr:from>
    <xdr:to>
      <xdr:col>55</xdr:col>
      <xdr:colOff>0</xdr:colOff>
      <xdr:row>82</xdr:row>
      <xdr:rowOff>20383</xdr:rowOff>
    </xdr:to>
    <xdr:cxnSp macro="">
      <xdr:nvCxnSpPr>
        <xdr:cNvPr id="361" name="直線コネクタ 360"/>
        <xdr:cNvCxnSpPr/>
      </xdr:nvCxnSpPr>
      <xdr:spPr>
        <a:xfrm flipV="1">
          <a:off x="9639300" y="1407699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143890</xdr:rowOff>
    </xdr:from>
    <xdr:to>
      <xdr:col>46</xdr:col>
      <xdr:colOff>38100</xdr:colOff>
      <xdr:row>82</xdr:row>
      <xdr:rowOff>74040</xdr:rowOff>
    </xdr:to>
    <xdr:sp macro="" textlink="">
      <xdr:nvSpPr>
        <xdr:cNvPr id="362" name="楕円 361"/>
        <xdr:cNvSpPr/>
      </xdr:nvSpPr>
      <xdr:spPr>
        <a:xfrm>
          <a:off x="8699500" y="140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20383</xdr:rowOff>
    </xdr:from>
    <xdr:to>
      <xdr:col>50</xdr:col>
      <xdr:colOff>114300</xdr:colOff>
      <xdr:row>82</xdr:row>
      <xdr:rowOff>23240</xdr:rowOff>
    </xdr:to>
    <xdr:cxnSp macro="">
      <xdr:nvCxnSpPr>
        <xdr:cNvPr id="363" name="直線コネクタ 362"/>
        <xdr:cNvCxnSpPr/>
      </xdr:nvCxnSpPr>
      <xdr:spPr>
        <a:xfrm flipV="1">
          <a:off x="8750300" y="1407928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142748</xdr:rowOff>
    </xdr:from>
    <xdr:to>
      <xdr:col>41</xdr:col>
      <xdr:colOff>101600</xdr:colOff>
      <xdr:row>82</xdr:row>
      <xdr:rowOff>72898</xdr:rowOff>
    </xdr:to>
    <xdr:sp macro="" textlink="">
      <xdr:nvSpPr>
        <xdr:cNvPr id="364" name="楕円 363"/>
        <xdr:cNvSpPr/>
      </xdr:nvSpPr>
      <xdr:spPr>
        <a:xfrm>
          <a:off x="7810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22098</xdr:rowOff>
    </xdr:from>
    <xdr:to>
      <xdr:col>45</xdr:col>
      <xdr:colOff>177800</xdr:colOff>
      <xdr:row>82</xdr:row>
      <xdr:rowOff>23240</xdr:rowOff>
    </xdr:to>
    <xdr:cxnSp macro="">
      <xdr:nvCxnSpPr>
        <xdr:cNvPr id="365" name="直線コネクタ 364"/>
        <xdr:cNvCxnSpPr/>
      </xdr:nvCxnSpPr>
      <xdr:spPr>
        <a:xfrm>
          <a:off x="7861300" y="1408099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146177</xdr:rowOff>
    </xdr:from>
    <xdr:to>
      <xdr:col>36</xdr:col>
      <xdr:colOff>165100</xdr:colOff>
      <xdr:row>82</xdr:row>
      <xdr:rowOff>76327</xdr:rowOff>
    </xdr:to>
    <xdr:sp macro="" textlink="">
      <xdr:nvSpPr>
        <xdr:cNvPr id="366" name="楕円 365"/>
        <xdr:cNvSpPr/>
      </xdr:nvSpPr>
      <xdr:spPr>
        <a:xfrm>
          <a:off x="6921500" y="1403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22098</xdr:rowOff>
    </xdr:from>
    <xdr:to>
      <xdr:col>41</xdr:col>
      <xdr:colOff>50800</xdr:colOff>
      <xdr:row>82</xdr:row>
      <xdr:rowOff>25527</xdr:rowOff>
    </xdr:to>
    <xdr:cxnSp macro="">
      <xdr:nvCxnSpPr>
        <xdr:cNvPr id="367" name="直線コネクタ 366"/>
        <xdr:cNvCxnSpPr/>
      </xdr:nvCxnSpPr>
      <xdr:spPr>
        <a:xfrm flipV="1">
          <a:off x="6972300" y="1408099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1160</xdr:rowOff>
    </xdr:from>
    <xdr:ext cx="469744" cy="259045"/>
    <xdr:sp macro="" textlink="">
      <xdr:nvSpPr>
        <xdr:cNvPr id="368" name="n_1aveValue【公営住宅】&#10;一人当たり面積"/>
        <xdr:cNvSpPr txBox="1"/>
      </xdr:nvSpPr>
      <xdr:spPr>
        <a:xfrm>
          <a:off x="9391727" y="1440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50880</xdr:rowOff>
    </xdr:from>
    <xdr:ext cx="469744" cy="259045"/>
    <xdr:sp macro="" textlink="">
      <xdr:nvSpPr>
        <xdr:cNvPr id="369" name="n_2aveValue【公営住宅】&#10;一人当たり面積"/>
        <xdr:cNvSpPr txBox="1"/>
      </xdr:nvSpPr>
      <xdr:spPr>
        <a:xfrm>
          <a:off x="85154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42879</xdr:rowOff>
    </xdr:from>
    <xdr:ext cx="469744" cy="259045"/>
    <xdr:sp macro="" textlink="">
      <xdr:nvSpPr>
        <xdr:cNvPr id="370" name="n_3aveValue【公営住宅】&#10;一人当たり面積"/>
        <xdr:cNvSpPr txBox="1"/>
      </xdr:nvSpPr>
      <xdr:spPr>
        <a:xfrm>
          <a:off x="7626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144035</xdr:rowOff>
    </xdr:from>
    <xdr:ext cx="469744" cy="259045"/>
    <xdr:sp macro="" textlink="">
      <xdr:nvSpPr>
        <xdr:cNvPr id="371" name="n_4aveValue【公営住宅】&#10;一人当たり面積"/>
        <xdr:cNvSpPr txBox="1"/>
      </xdr:nvSpPr>
      <xdr:spPr>
        <a:xfrm>
          <a:off x="6737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87710</xdr:rowOff>
    </xdr:from>
    <xdr:ext cx="469744" cy="259045"/>
    <xdr:sp macro="" textlink="">
      <xdr:nvSpPr>
        <xdr:cNvPr id="372" name="n_1mainValue【公営住宅】&#10;一人当たり面積"/>
        <xdr:cNvSpPr txBox="1"/>
      </xdr:nvSpPr>
      <xdr:spPr>
        <a:xfrm>
          <a:off x="9391727" y="1380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90567</xdr:rowOff>
    </xdr:from>
    <xdr:ext cx="469744" cy="259045"/>
    <xdr:sp macro="" textlink="">
      <xdr:nvSpPr>
        <xdr:cNvPr id="373" name="n_2mainValue【公営住宅】&#10;一人当たり面積"/>
        <xdr:cNvSpPr txBox="1"/>
      </xdr:nvSpPr>
      <xdr:spPr>
        <a:xfrm>
          <a:off x="8515427" y="1380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89425</xdr:rowOff>
    </xdr:from>
    <xdr:ext cx="469744" cy="259045"/>
    <xdr:sp macro="" textlink="">
      <xdr:nvSpPr>
        <xdr:cNvPr id="374" name="n_3mainValue【公営住宅】&#10;一人当たり面積"/>
        <xdr:cNvSpPr txBox="1"/>
      </xdr:nvSpPr>
      <xdr:spPr>
        <a:xfrm>
          <a:off x="7626427" y="1380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92854</xdr:rowOff>
    </xdr:from>
    <xdr:ext cx="469744" cy="259045"/>
    <xdr:sp macro="" textlink="">
      <xdr:nvSpPr>
        <xdr:cNvPr id="375" name="n_4mainValue【公営住宅】&#10;一人当たり面積"/>
        <xdr:cNvSpPr txBox="1"/>
      </xdr:nvSpPr>
      <xdr:spPr>
        <a:xfrm>
          <a:off x="6737427" y="1380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146686</xdr:rowOff>
    </xdr:to>
    <xdr:cxnSp macro="">
      <xdr:nvCxnSpPr>
        <xdr:cNvPr id="400" name="直線コネクタ 399"/>
        <xdr:cNvCxnSpPr/>
      </xdr:nvCxnSpPr>
      <xdr:spPr>
        <a:xfrm flipV="1">
          <a:off x="4634865" y="172212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1" name="【港湾・漁港】&#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2" name="直線コネクタ 401"/>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3" name="【港湾・漁港】&#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4" name="直線コネクタ 40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405" name="【港湾・漁港】&#10;有形固定資産減価償却率平均値テキスト"/>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06" name="フローチャート: 判断 405"/>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130175</xdr:rowOff>
    </xdr:from>
    <xdr:to>
      <xdr:col>20</xdr:col>
      <xdr:colOff>38100</xdr:colOff>
      <xdr:row>106</xdr:row>
      <xdr:rowOff>60325</xdr:rowOff>
    </xdr:to>
    <xdr:sp macro="" textlink="">
      <xdr:nvSpPr>
        <xdr:cNvPr id="407" name="フローチャート: 判断 406"/>
        <xdr:cNvSpPr/>
      </xdr:nvSpPr>
      <xdr:spPr>
        <a:xfrm>
          <a:off x="3746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120650</xdr:rowOff>
    </xdr:from>
    <xdr:to>
      <xdr:col>15</xdr:col>
      <xdr:colOff>101600</xdr:colOff>
      <xdr:row>104</xdr:row>
      <xdr:rowOff>50800</xdr:rowOff>
    </xdr:to>
    <xdr:sp macro="" textlink="">
      <xdr:nvSpPr>
        <xdr:cNvPr id="408" name="フローチャート: 判断 407"/>
        <xdr:cNvSpPr/>
      </xdr:nvSpPr>
      <xdr:spPr>
        <a:xfrm>
          <a:off x="2857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88264</xdr:rowOff>
    </xdr:from>
    <xdr:to>
      <xdr:col>10</xdr:col>
      <xdr:colOff>165100</xdr:colOff>
      <xdr:row>104</xdr:row>
      <xdr:rowOff>18414</xdr:rowOff>
    </xdr:to>
    <xdr:sp macro="" textlink="">
      <xdr:nvSpPr>
        <xdr:cNvPr id="409" name="フローチャート: 判断 408"/>
        <xdr:cNvSpPr/>
      </xdr:nvSpPr>
      <xdr:spPr>
        <a:xfrm>
          <a:off x="1968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10" name="フローチャート: 判断 409"/>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55880</xdr:rowOff>
    </xdr:from>
    <xdr:to>
      <xdr:col>24</xdr:col>
      <xdr:colOff>114300</xdr:colOff>
      <xdr:row>104</xdr:row>
      <xdr:rowOff>157480</xdr:rowOff>
    </xdr:to>
    <xdr:sp macro="" textlink="">
      <xdr:nvSpPr>
        <xdr:cNvPr id="416" name="楕円 415"/>
        <xdr:cNvSpPr/>
      </xdr:nvSpPr>
      <xdr:spPr>
        <a:xfrm>
          <a:off x="4584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34307</xdr:rowOff>
    </xdr:from>
    <xdr:ext cx="405111" cy="259045"/>
    <xdr:sp macro="" textlink="">
      <xdr:nvSpPr>
        <xdr:cNvPr id="417" name="【港湾・漁港】&#10;有形固定資産減価償却率該当値テキスト"/>
        <xdr:cNvSpPr txBox="1"/>
      </xdr:nvSpPr>
      <xdr:spPr>
        <a:xfrm>
          <a:off x="4673600"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40639</xdr:rowOff>
    </xdr:from>
    <xdr:to>
      <xdr:col>20</xdr:col>
      <xdr:colOff>38100</xdr:colOff>
      <xdr:row>104</xdr:row>
      <xdr:rowOff>142239</xdr:rowOff>
    </xdr:to>
    <xdr:sp macro="" textlink="">
      <xdr:nvSpPr>
        <xdr:cNvPr id="418" name="楕円 417"/>
        <xdr:cNvSpPr/>
      </xdr:nvSpPr>
      <xdr:spPr>
        <a:xfrm>
          <a:off x="3746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91439</xdr:rowOff>
    </xdr:from>
    <xdr:to>
      <xdr:col>24</xdr:col>
      <xdr:colOff>63500</xdr:colOff>
      <xdr:row>104</xdr:row>
      <xdr:rowOff>106680</xdr:rowOff>
    </xdr:to>
    <xdr:cxnSp macro="">
      <xdr:nvCxnSpPr>
        <xdr:cNvPr id="419" name="直線コネクタ 418"/>
        <xdr:cNvCxnSpPr/>
      </xdr:nvCxnSpPr>
      <xdr:spPr>
        <a:xfrm>
          <a:off x="3797300" y="179222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xdr:rowOff>
    </xdr:from>
    <xdr:to>
      <xdr:col>15</xdr:col>
      <xdr:colOff>101600</xdr:colOff>
      <xdr:row>104</xdr:row>
      <xdr:rowOff>109855</xdr:rowOff>
    </xdr:to>
    <xdr:sp macro="" textlink="">
      <xdr:nvSpPr>
        <xdr:cNvPr id="420" name="楕円 419"/>
        <xdr:cNvSpPr/>
      </xdr:nvSpPr>
      <xdr:spPr>
        <a:xfrm>
          <a:off x="2857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59055</xdr:rowOff>
    </xdr:from>
    <xdr:to>
      <xdr:col>19</xdr:col>
      <xdr:colOff>177800</xdr:colOff>
      <xdr:row>104</xdr:row>
      <xdr:rowOff>91439</xdr:rowOff>
    </xdr:to>
    <xdr:cxnSp macro="">
      <xdr:nvCxnSpPr>
        <xdr:cNvPr id="421" name="直線コネクタ 420"/>
        <xdr:cNvCxnSpPr/>
      </xdr:nvCxnSpPr>
      <xdr:spPr>
        <a:xfrm>
          <a:off x="2908300" y="178898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2539</xdr:rowOff>
    </xdr:from>
    <xdr:to>
      <xdr:col>10</xdr:col>
      <xdr:colOff>165100</xdr:colOff>
      <xdr:row>104</xdr:row>
      <xdr:rowOff>104139</xdr:rowOff>
    </xdr:to>
    <xdr:sp macro="" textlink="">
      <xdr:nvSpPr>
        <xdr:cNvPr id="422" name="楕円 421"/>
        <xdr:cNvSpPr/>
      </xdr:nvSpPr>
      <xdr:spPr>
        <a:xfrm>
          <a:off x="196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53339</xdr:rowOff>
    </xdr:from>
    <xdr:to>
      <xdr:col>15</xdr:col>
      <xdr:colOff>50800</xdr:colOff>
      <xdr:row>104</xdr:row>
      <xdr:rowOff>59055</xdr:rowOff>
    </xdr:to>
    <xdr:cxnSp macro="">
      <xdr:nvCxnSpPr>
        <xdr:cNvPr id="423" name="直線コネクタ 422"/>
        <xdr:cNvCxnSpPr/>
      </xdr:nvCxnSpPr>
      <xdr:spPr>
        <a:xfrm>
          <a:off x="2019300" y="178841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73025</xdr:rowOff>
    </xdr:from>
    <xdr:to>
      <xdr:col>6</xdr:col>
      <xdr:colOff>38100</xdr:colOff>
      <xdr:row>107</xdr:row>
      <xdr:rowOff>3175</xdr:rowOff>
    </xdr:to>
    <xdr:sp macro="" textlink="">
      <xdr:nvSpPr>
        <xdr:cNvPr id="424" name="楕円 423"/>
        <xdr:cNvSpPr/>
      </xdr:nvSpPr>
      <xdr:spPr>
        <a:xfrm>
          <a:off x="1079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53339</xdr:rowOff>
    </xdr:from>
    <xdr:to>
      <xdr:col>10</xdr:col>
      <xdr:colOff>114300</xdr:colOff>
      <xdr:row>106</xdr:row>
      <xdr:rowOff>123825</xdr:rowOff>
    </xdr:to>
    <xdr:cxnSp macro="">
      <xdr:nvCxnSpPr>
        <xdr:cNvPr id="425" name="直線コネクタ 424"/>
        <xdr:cNvCxnSpPr/>
      </xdr:nvCxnSpPr>
      <xdr:spPr>
        <a:xfrm flipV="1">
          <a:off x="1130300" y="17884139"/>
          <a:ext cx="889000" cy="4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51452</xdr:rowOff>
    </xdr:from>
    <xdr:ext cx="405111" cy="259045"/>
    <xdr:sp macro="" textlink="">
      <xdr:nvSpPr>
        <xdr:cNvPr id="426" name="n_1aveValue【港湾・漁港】&#10;有形固定資産減価償却率"/>
        <xdr:cNvSpPr txBox="1"/>
      </xdr:nvSpPr>
      <xdr:spPr>
        <a:xfrm>
          <a:off x="3582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67327</xdr:rowOff>
    </xdr:from>
    <xdr:ext cx="405111" cy="259045"/>
    <xdr:sp macro="" textlink="">
      <xdr:nvSpPr>
        <xdr:cNvPr id="427" name="n_2aveValue【港湾・漁港】&#10;有形固定資産減価償却率"/>
        <xdr:cNvSpPr txBox="1"/>
      </xdr:nvSpPr>
      <xdr:spPr>
        <a:xfrm>
          <a:off x="2705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34941</xdr:rowOff>
    </xdr:from>
    <xdr:ext cx="405111" cy="259045"/>
    <xdr:sp macro="" textlink="">
      <xdr:nvSpPr>
        <xdr:cNvPr id="428" name="n_3aveValue【港湾・漁港】&#10;有形固定資産減価償却率"/>
        <xdr:cNvSpPr txBox="1"/>
      </xdr:nvSpPr>
      <xdr:spPr>
        <a:xfrm>
          <a:off x="1816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141622</xdr:rowOff>
    </xdr:from>
    <xdr:ext cx="405111" cy="259045"/>
    <xdr:sp macro="" textlink="">
      <xdr:nvSpPr>
        <xdr:cNvPr id="429" name="n_4aveValue【港湾・漁港】&#10;有形固定資産減価償却率"/>
        <xdr:cNvSpPr txBox="1"/>
      </xdr:nvSpPr>
      <xdr:spPr>
        <a:xfrm>
          <a:off x="927744" y="1797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158766</xdr:rowOff>
    </xdr:from>
    <xdr:ext cx="405111" cy="259045"/>
    <xdr:sp macro="" textlink="">
      <xdr:nvSpPr>
        <xdr:cNvPr id="430" name="n_1mainValue【港湾・漁港】&#10;有形固定資産減価償却率"/>
        <xdr:cNvSpPr txBox="1"/>
      </xdr:nvSpPr>
      <xdr:spPr>
        <a:xfrm>
          <a:off x="35820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100982</xdr:rowOff>
    </xdr:from>
    <xdr:ext cx="405111" cy="259045"/>
    <xdr:sp macro="" textlink="">
      <xdr:nvSpPr>
        <xdr:cNvPr id="431" name="n_2mainValue【港湾・漁港】&#10;有形固定資産減価償却率"/>
        <xdr:cNvSpPr txBox="1"/>
      </xdr:nvSpPr>
      <xdr:spPr>
        <a:xfrm>
          <a:off x="2705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95266</xdr:rowOff>
    </xdr:from>
    <xdr:ext cx="405111" cy="259045"/>
    <xdr:sp macro="" textlink="">
      <xdr:nvSpPr>
        <xdr:cNvPr id="432" name="n_3mainValue【港湾・漁港】&#10;有形固定資産減価償却率"/>
        <xdr:cNvSpPr txBox="1"/>
      </xdr:nvSpPr>
      <xdr:spPr>
        <a:xfrm>
          <a:off x="1816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165752</xdr:rowOff>
    </xdr:from>
    <xdr:ext cx="405111" cy="259045"/>
    <xdr:sp macro="" textlink="">
      <xdr:nvSpPr>
        <xdr:cNvPr id="433" name="n_4mainValue【港湾・漁港】&#10;有形固定資産減価償却率"/>
        <xdr:cNvSpPr txBox="1"/>
      </xdr:nvSpPr>
      <xdr:spPr>
        <a:xfrm>
          <a:off x="927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5" name="テキスト ボックス 444"/>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7" name="テキスト ボックス 446"/>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9" name="テキスト ボックス 448"/>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1" name="テキスト ボックス 450"/>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6322</xdr:rowOff>
    </xdr:from>
    <xdr:to>
      <xdr:col>54</xdr:col>
      <xdr:colOff>189865</xdr:colOff>
      <xdr:row>108</xdr:row>
      <xdr:rowOff>76031</xdr:rowOff>
    </xdr:to>
    <xdr:cxnSp macro="">
      <xdr:nvCxnSpPr>
        <xdr:cNvPr id="455" name="直線コネクタ 454"/>
        <xdr:cNvCxnSpPr/>
      </xdr:nvCxnSpPr>
      <xdr:spPr>
        <a:xfrm flipV="1">
          <a:off x="10476865" y="17322772"/>
          <a:ext cx="0" cy="126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56" name="【港湾・漁港】&#10;一人当たり有形固定資産（償却資産）額最小値テキスト"/>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57" name="直線コネクタ 456"/>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124449</xdr:rowOff>
    </xdr:from>
    <xdr:ext cx="599010" cy="259045"/>
    <xdr:sp macro="" textlink="">
      <xdr:nvSpPr>
        <xdr:cNvPr id="458" name="【港湾・漁港】&#10;一人当たり有形固定資産（償却資産）額最大値テキスト"/>
        <xdr:cNvSpPr txBox="1"/>
      </xdr:nvSpPr>
      <xdr:spPr>
        <a:xfrm>
          <a:off x="10515600" y="170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6322</xdr:rowOff>
    </xdr:from>
    <xdr:to>
      <xdr:col>55</xdr:col>
      <xdr:colOff>88900</xdr:colOff>
      <xdr:row>101</xdr:row>
      <xdr:rowOff>6322</xdr:rowOff>
    </xdr:to>
    <xdr:cxnSp macro="">
      <xdr:nvCxnSpPr>
        <xdr:cNvPr id="459" name="直線コネクタ 458"/>
        <xdr:cNvCxnSpPr/>
      </xdr:nvCxnSpPr>
      <xdr:spPr>
        <a:xfrm>
          <a:off x="10388600" y="1732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534377" cy="259045"/>
    <xdr:sp macro="" textlink="">
      <xdr:nvSpPr>
        <xdr:cNvPr id="460" name="【港湾・漁港】&#10;一人当たり有形固定資産（償却資産）額平均値テキスト"/>
        <xdr:cNvSpPr txBox="1"/>
      </xdr:nvSpPr>
      <xdr:spPr>
        <a:xfrm>
          <a:off x="10515600" y="18422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99313</xdr:rowOff>
    </xdr:from>
    <xdr:to>
      <xdr:col>55</xdr:col>
      <xdr:colOff>50800</xdr:colOff>
      <xdr:row>108</xdr:row>
      <xdr:rowOff>29463</xdr:rowOff>
    </xdr:to>
    <xdr:sp macro="" textlink="">
      <xdr:nvSpPr>
        <xdr:cNvPr id="461" name="フローチャート: 判断 460"/>
        <xdr:cNvSpPr/>
      </xdr:nvSpPr>
      <xdr:spPr>
        <a:xfrm>
          <a:off x="10426700" y="184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163644</xdr:rowOff>
    </xdr:from>
    <xdr:to>
      <xdr:col>50</xdr:col>
      <xdr:colOff>165100</xdr:colOff>
      <xdr:row>107</xdr:row>
      <xdr:rowOff>93794</xdr:rowOff>
    </xdr:to>
    <xdr:sp macro="" textlink="">
      <xdr:nvSpPr>
        <xdr:cNvPr id="462" name="フローチャート: 判断 461"/>
        <xdr:cNvSpPr/>
      </xdr:nvSpPr>
      <xdr:spPr>
        <a:xfrm>
          <a:off x="9588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100474</xdr:rowOff>
    </xdr:from>
    <xdr:to>
      <xdr:col>46</xdr:col>
      <xdr:colOff>38100</xdr:colOff>
      <xdr:row>108</xdr:row>
      <xdr:rowOff>30624</xdr:rowOff>
    </xdr:to>
    <xdr:sp macro="" textlink="">
      <xdr:nvSpPr>
        <xdr:cNvPr id="463" name="フローチャート: 判断 462"/>
        <xdr:cNvSpPr/>
      </xdr:nvSpPr>
      <xdr:spPr>
        <a:xfrm>
          <a:off x="8699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103192</xdr:rowOff>
    </xdr:from>
    <xdr:to>
      <xdr:col>41</xdr:col>
      <xdr:colOff>101600</xdr:colOff>
      <xdr:row>108</xdr:row>
      <xdr:rowOff>33342</xdr:rowOff>
    </xdr:to>
    <xdr:sp macro="" textlink="">
      <xdr:nvSpPr>
        <xdr:cNvPr id="464" name="フローチャート: 判断 463"/>
        <xdr:cNvSpPr/>
      </xdr:nvSpPr>
      <xdr:spPr>
        <a:xfrm>
          <a:off x="7810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135268</xdr:rowOff>
    </xdr:from>
    <xdr:to>
      <xdr:col>36</xdr:col>
      <xdr:colOff>165100</xdr:colOff>
      <xdr:row>107</xdr:row>
      <xdr:rowOff>65418</xdr:rowOff>
    </xdr:to>
    <xdr:sp macro="" textlink="">
      <xdr:nvSpPr>
        <xdr:cNvPr id="465" name="フローチャート: 判断 464"/>
        <xdr:cNvSpPr/>
      </xdr:nvSpPr>
      <xdr:spPr>
        <a:xfrm>
          <a:off x="6921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52096</xdr:rowOff>
    </xdr:from>
    <xdr:to>
      <xdr:col>55</xdr:col>
      <xdr:colOff>50800</xdr:colOff>
      <xdr:row>107</xdr:row>
      <xdr:rowOff>153696</xdr:rowOff>
    </xdr:to>
    <xdr:sp macro="" textlink="">
      <xdr:nvSpPr>
        <xdr:cNvPr id="471" name="楕円 470"/>
        <xdr:cNvSpPr/>
      </xdr:nvSpPr>
      <xdr:spPr>
        <a:xfrm>
          <a:off x="10426700" y="1839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74973</xdr:rowOff>
    </xdr:from>
    <xdr:ext cx="534377" cy="259045"/>
    <xdr:sp macro="" textlink="">
      <xdr:nvSpPr>
        <xdr:cNvPr id="472" name="【港湾・漁港】&#10;一人当たり有形固定資産（償却資産）額該当値テキスト"/>
        <xdr:cNvSpPr txBox="1"/>
      </xdr:nvSpPr>
      <xdr:spPr>
        <a:xfrm>
          <a:off x="10515600" y="1824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52553</xdr:rowOff>
    </xdr:from>
    <xdr:to>
      <xdr:col>50</xdr:col>
      <xdr:colOff>165100</xdr:colOff>
      <xdr:row>107</xdr:row>
      <xdr:rowOff>154153</xdr:rowOff>
    </xdr:to>
    <xdr:sp macro="" textlink="">
      <xdr:nvSpPr>
        <xdr:cNvPr id="473" name="楕円 472"/>
        <xdr:cNvSpPr/>
      </xdr:nvSpPr>
      <xdr:spPr>
        <a:xfrm>
          <a:off x="9588500" y="183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102896</xdr:rowOff>
    </xdr:from>
    <xdr:to>
      <xdr:col>55</xdr:col>
      <xdr:colOff>0</xdr:colOff>
      <xdr:row>107</xdr:row>
      <xdr:rowOff>103353</xdr:rowOff>
    </xdr:to>
    <xdr:cxnSp macro="">
      <xdr:nvCxnSpPr>
        <xdr:cNvPr id="474" name="直線コネクタ 473"/>
        <xdr:cNvCxnSpPr/>
      </xdr:nvCxnSpPr>
      <xdr:spPr>
        <a:xfrm flipV="1">
          <a:off x="9639300" y="1844804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54008</xdr:rowOff>
    </xdr:from>
    <xdr:to>
      <xdr:col>46</xdr:col>
      <xdr:colOff>38100</xdr:colOff>
      <xdr:row>107</xdr:row>
      <xdr:rowOff>155608</xdr:rowOff>
    </xdr:to>
    <xdr:sp macro="" textlink="">
      <xdr:nvSpPr>
        <xdr:cNvPr id="475" name="楕円 474"/>
        <xdr:cNvSpPr/>
      </xdr:nvSpPr>
      <xdr:spPr>
        <a:xfrm>
          <a:off x="8699500" y="1839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103353</xdr:rowOff>
    </xdr:from>
    <xdr:to>
      <xdr:col>50</xdr:col>
      <xdr:colOff>114300</xdr:colOff>
      <xdr:row>107</xdr:row>
      <xdr:rowOff>104808</xdr:rowOff>
    </xdr:to>
    <xdr:cxnSp macro="">
      <xdr:nvCxnSpPr>
        <xdr:cNvPr id="476" name="直線コネクタ 475"/>
        <xdr:cNvCxnSpPr/>
      </xdr:nvCxnSpPr>
      <xdr:spPr>
        <a:xfrm flipV="1">
          <a:off x="8750300" y="18448503"/>
          <a:ext cx="889000" cy="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58245</xdr:rowOff>
    </xdr:from>
    <xdr:to>
      <xdr:col>41</xdr:col>
      <xdr:colOff>101600</xdr:colOff>
      <xdr:row>107</xdr:row>
      <xdr:rowOff>159845</xdr:rowOff>
    </xdr:to>
    <xdr:sp macro="" textlink="">
      <xdr:nvSpPr>
        <xdr:cNvPr id="477" name="楕円 476"/>
        <xdr:cNvSpPr/>
      </xdr:nvSpPr>
      <xdr:spPr>
        <a:xfrm>
          <a:off x="7810500" y="18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104808</xdr:rowOff>
    </xdr:from>
    <xdr:to>
      <xdr:col>45</xdr:col>
      <xdr:colOff>177800</xdr:colOff>
      <xdr:row>107</xdr:row>
      <xdr:rowOff>109045</xdr:rowOff>
    </xdr:to>
    <xdr:cxnSp macro="">
      <xdr:nvCxnSpPr>
        <xdr:cNvPr id="478" name="直線コネクタ 477"/>
        <xdr:cNvCxnSpPr/>
      </xdr:nvCxnSpPr>
      <xdr:spPr>
        <a:xfrm flipV="1">
          <a:off x="7861300" y="18449958"/>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99481</xdr:rowOff>
    </xdr:from>
    <xdr:to>
      <xdr:col>36</xdr:col>
      <xdr:colOff>165100</xdr:colOff>
      <xdr:row>108</xdr:row>
      <xdr:rowOff>29631</xdr:rowOff>
    </xdr:to>
    <xdr:sp macro="" textlink="">
      <xdr:nvSpPr>
        <xdr:cNvPr id="479" name="楕円 478"/>
        <xdr:cNvSpPr/>
      </xdr:nvSpPr>
      <xdr:spPr>
        <a:xfrm>
          <a:off x="6921500" y="184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109045</xdr:rowOff>
    </xdr:from>
    <xdr:to>
      <xdr:col>41</xdr:col>
      <xdr:colOff>50800</xdr:colOff>
      <xdr:row>107</xdr:row>
      <xdr:rowOff>150281</xdr:rowOff>
    </xdr:to>
    <xdr:cxnSp macro="">
      <xdr:nvCxnSpPr>
        <xdr:cNvPr id="480" name="直線コネクタ 479"/>
        <xdr:cNvCxnSpPr/>
      </xdr:nvCxnSpPr>
      <xdr:spPr>
        <a:xfrm flipV="1">
          <a:off x="6972300" y="18454195"/>
          <a:ext cx="889000" cy="4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110321</xdr:rowOff>
    </xdr:from>
    <xdr:ext cx="534377" cy="259045"/>
    <xdr:sp macro="" textlink="">
      <xdr:nvSpPr>
        <xdr:cNvPr id="481" name="n_1aveValue【港湾・漁港】&#10;一人当たり有形固定資産（償却資産）額"/>
        <xdr:cNvSpPr txBox="1"/>
      </xdr:nvSpPr>
      <xdr:spPr>
        <a:xfrm>
          <a:off x="93594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21751</xdr:rowOff>
    </xdr:from>
    <xdr:ext cx="534377" cy="259045"/>
    <xdr:sp macro="" textlink="">
      <xdr:nvSpPr>
        <xdr:cNvPr id="482" name="n_2aveValue【港湾・漁港】&#10;一人当たり有形固定資産（償却資産）額"/>
        <xdr:cNvSpPr txBox="1"/>
      </xdr:nvSpPr>
      <xdr:spPr>
        <a:xfrm>
          <a:off x="84831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24469</xdr:rowOff>
    </xdr:from>
    <xdr:ext cx="534377" cy="259045"/>
    <xdr:sp macro="" textlink="">
      <xdr:nvSpPr>
        <xdr:cNvPr id="483" name="n_3aveValue【港湾・漁港】&#10;一人当たり有形固定資産（償却資産）額"/>
        <xdr:cNvSpPr txBox="1"/>
      </xdr:nvSpPr>
      <xdr:spPr>
        <a:xfrm>
          <a:off x="7594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81945</xdr:rowOff>
    </xdr:from>
    <xdr:ext cx="599010" cy="259045"/>
    <xdr:sp macro="" textlink="">
      <xdr:nvSpPr>
        <xdr:cNvPr id="484" name="n_4aveValue【港湾・漁港】&#10;一人当たり有形固定資産（償却資産）額"/>
        <xdr:cNvSpPr txBox="1"/>
      </xdr:nvSpPr>
      <xdr:spPr>
        <a:xfrm>
          <a:off x="6672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145280</xdr:rowOff>
    </xdr:from>
    <xdr:ext cx="534377" cy="259045"/>
    <xdr:sp macro="" textlink="">
      <xdr:nvSpPr>
        <xdr:cNvPr id="485" name="n_1mainValue【港湾・漁港】&#10;一人当たり有形固定資産（償却資産）額"/>
        <xdr:cNvSpPr txBox="1"/>
      </xdr:nvSpPr>
      <xdr:spPr>
        <a:xfrm>
          <a:off x="9359411" y="1849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685</xdr:rowOff>
    </xdr:from>
    <xdr:ext cx="534377" cy="259045"/>
    <xdr:sp macro="" textlink="">
      <xdr:nvSpPr>
        <xdr:cNvPr id="486" name="n_2mainValue【港湾・漁港】&#10;一人当たり有形固定資産（償却資産）額"/>
        <xdr:cNvSpPr txBox="1"/>
      </xdr:nvSpPr>
      <xdr:spPr>
        <a:xfrm>
          <a:off x="8483111" y="1817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4922</xdr:rowOff>
    </xdr:from>
    <xdr:ext cx="534377" cy="259045"/>
    <xdr:sp macro="" textlink="">
      <xdr:nvSpPr>
        <xdr:cNvPr id="487" name="n_3mainValue【港湾・漁港】&#10;一人当たり有形固定資産（償却資産）額"/>
        <xdr:cNvSpPr txBox="1"/>
      </xdr:nvSpPr>
      <xdr:spPr>
        <a:xfrm>
          <a:off x="7594111" y="181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20758</xdr:rowOff>
    </xdr:from>
    <xdr:ext cx="534377" cy="259045"/>
    <xdr:sp macro="" textlink="">
      <xdr:nvSpPr>
        <xdr:cNvPr id="488" name="n_4mainValue【港湾・漁港】&#10;一人当たり有形固定資産（償却資産）額"/>
        <xdr:cNvSpPr txBox="1"/>
      </xdr:nvSpPr>
      <xdr:spPr>
        <a:xfrm>
          <a:off x="6705111" y="1853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76200</xdr:rowOff>
    </xdr:from>
    <xdr:to>
      <xdr:col>85</xdr:col>
      <xdr:colOff>126364</xdr:colOff>
      <xdr:row>41</xdr:row>
      <xdr:rowOff>57150</xdr:rowOff>
    </xdr:to>
    <xdr:cxnSp macro="">
      <xdr:nvCxnSpPr>
        <xdr:cNvPr id="513" name="直線コネクタ 512"/>
        <xdr:cNvCxnSpPr/>
      </xdr:nvCxnSpPr>
      <xdr:spPr>
        <a:xfrm flipV="1">
          <a:off x="16318864" y="607695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60977</xdr:rowOff>
    </xdr:from>
    <xdr:ext cx="405111" cy="259045"/>
    <xdr:sp macro="" textlink="">
      <xdr:nvSpPr>
        <xdr:cNvPr id="514" name="【認定こども園・幼稚園・保育所】&#10;有形固定資産減価償却率最小値テキスト"/>
        <xdr:cNvSpPr txBox="1"/>
      </xdr:nvSpPr>
      <xdr:spPr>
        <a:xfrm>
          <a:off x="16357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57150</xdr:rowOff>
    </xdr:from>
    <xdr:to>
      <xdr:col>86</xdr:col>
      <xdr:colOff>25400</xdr:colOff>
      <xdr:row>41</xdr:row>
      <xdr:rowOff>57150</xdr:rowOff>
    </xdr:to>
    <xdr:cxnSp macro="">
      <xdr:nvCxnSpPr>
        <xdr:cNvPr id="515" name="直線コネクタ 514"/>
        <xdr:cNvCxnSpPr/>
      </xdr:nvCxnSpPr>
      <xdr:spPr>
        <a:xfrm>
          <a:off x="16230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22877</xdr:rowOff>
    </xdr:from>
    <xdr:ext cx="405111" cy="259045"/>
    <xdr:sp macro="" textlink="">
      <xdr:nvSpPr>
        <xdr:cNvPr id="516" name="【認定こども園・幼稚園・保育所】&#10;有形固定資産減価償却率最大値テキスト"/>
        <xdr:cNvSpPr txBox="1"/>
      </xdr:nvSpPr>
      <xdr:spPr>
        <a:xfrm>
          <a:off x="16357600"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76200</xdr:rowOff>
    </xdr:from>
    <xdr:to>
      <xdr:col>86</xdr:col>
      <xdr:colOff>25400</xdr:colOff>
      <xdr:row>35</xdr:row>
      <xdr:rowOff>76200</xdr:rowOff>
    </xdr:to>
    <xdr:cxnSp macro="">
      <xdr:nvCxnSpPr>
        <xdr:cNvPr id="517" name="直線コネクタ 516"/>
        <xdr:cNvCxnSpPr/>
      </xdr:nvCxnSpPr>
      <xdr:spPr>
        <a:xfrm>
          <a:off x="16230600" y="607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518"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519" name="フローチャート: 判断 518"/>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520" name="フローチャート: 判断 519"/>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116840</xdr:rowOff>
    </xdr:from>
    <xdr:to>
      <xdr:col>76</xdr:col>
      <xdr:colOff>165100</xdr:colOff>
      <xdr:row>37</xdr:row>
      <xdr:rowOff>46990</xdr:rowOff>
    </xdr:to>
    <xdr:sp macro="" textlink="">
      <xdr:nvSpPr>
        <xdr:cNvPr id="521" name="フローチャート: 判断 520"/>
        <xdr:cNvSpPr/>
      </xdr:nvSpPr>
      <xdr:spPr>
        <a:xfrm>
          <a:off x="1454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73025</xdr:rowOff>
    </xdr:from>
    <xdr:to>
      <xdr:col>72</xdr:col>
      <xdr:colOff>38100</xdr:colOff>
      <xdr:row>37</xdr:row>
      <xdr:rowOff>3175</xdr:rowOff>
    </xdr:to>
    <xdr:sp macro="" textlink="">
      <xdr:nvSpPr>
        <xdr:cNvPr id="522" name="フローチャート: 判断 521"/>
        <xdr:cNvSpPr/>
      </xdr:nvSpPr>
      <xdr:spPr>
        <a:xfrm>
          <a:off x="13652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57785</xdr:rowOff>
    </xdr:from>
    <xdr:to>
      <xdr:col>67</xdr:col>
      <xdr:colOff>101600</xdr:colOff>
      <xdr:row>36</xdr:row>
      <xdr:rowOff>159385</xdr:rowOff>
    </xdr:to>
    <xdr:sp macro="" textlink="">
      <xdr:nvSpPr>
        <xdr:cNvPr id="523" name="フローチャート: 判断 522"/>
        <xdr:cNvSpPr/>
      </xdr:nvSpPr>
      <xdr:spPr>
        <a:xfrm>
          <a:off x="12763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529" name="楕円 528"/>
        <xdr:cNvSpPr/>
      </xdr:nvSpPr>
      <xdr:spPr>
        <a:xfrm>
          <a:off x="16268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13352</xdr:rowOff>
    </xdr:from>
    <xdr:ext cx="405111" cy="259045"/>
    <xdr:sp macro="" textlink="">
      <xdr:nvSpPr>
        <xdr:cNvPr id="530" name="【認定こども園・幼稚園・保育所】&#10;有形固定資産減価償却率該当値テキスト"/>
        <xdr:cNvSpPr txBox="1"/>
      </xdr:nvSpPr>
      <xdr:spPr>
        <a:xfrm>
          <a:off x="16357600"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12065</xdr:rowOff>
    </xdr:from>
    <xdr:to>
      <xdr:col>81</xdr:col>
      <xdr:colOff>101600</xdr:colOff>
      <xdr:row>37</xdr:row>
      <xdr:rowOff>113665</xdr:rowOff>
    </xdr:to>
    <xdr:sp macro="" textlink="">
      <xdr:nvSpPr>
        <xdr:cNvPr id="531" name="楕円 530"/>
        <xdr:cNvSpPr/>
      </xdr:nvSpPr>
      <xdr:spPr>
        <a:xfrm>
          <a:off x="15430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62865</xdr:rowOff>
    </xdr:from>
    <xdr:to>
      <xdr:col>85</xdr:col>
      <xdr:colOff>127000</xdr:colOff>
      <xdr:row>37</xdr:row>
      <xdr:rowOff>85725</xdr:rowOff>
    </xdr:to>
    <xdr:cxnSp macro="">
      <xdr:nvCxnSpPr>
        <xdr:cNvPr id="532" name="直線コネクタ 531"/>
        <xdr:cNvCxnSpPr/>
      </xdr:nvCxnSpPr>
      <xdr:spPr>
        <a:xfrm>
          <a:off x="15481300" y="64065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533" name="楕円 532"/>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62865</xdr:rowOff>
    </xdr:to>
    <xdr:cxnSp macro="">
      <xdr:nvCxnSpPr>
        <xdr:cNvPr id="534" name="直線コネクタ 533"/>
        <xdr:cNvCxnSpPr/>
      </xdr:nvCxnSpPr>
      <xdr:spPr>
        <a:xfrm>
          <a:off x="14592300" y="63855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109220</xdr:rowOff>
    </xdr:from>
    <xdr:to>
      <xdr:col>72</xdr:col>
      <xdr:colOff>38100</xdr:colOff>
      <xdr:row>37</xdr:row>
      <xdr:rowOff>39370</xdr:rowOff>
    </xdr:to>
    <xdr:sp macro="" textlink="">
      <xdr:nvSpPr>
        <xdr:cNvPr id="535" name="楕円 534"/>
        <xdr:cNvSpPr/>
      </xdr:nvSpPr>
      <xdr:spPr>
        <a:xfrm>
          <a:off x="13652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160020</xdr:rowOff>
    </xdr:from>
    <xdr:to>
      <xdr:col>76</xdr:col>
      <xdr:colOff>114300</xdr:colOff>
      <xdr:row>37</xdr:row>
      <xdr:rowOff>41910</xdr:rowOff>
    </xdr:to>
    <xdr:cxnSp macro="">
      <xdr:nvCxnSpPr>
        <xdr:cNvPr id="536" name="直線コネクタ 535"/>
        <xdr:cNvCxnSpPr/>
      </xdr:nvCxnSpPr>
      <xdr:spPr>
        <a:xfrm>
          <a:off x="13703300" y="6332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6350</xdr:rowOff>
    </xdr:from>
    <xdr:to>
      <xdr:col>67</xdr:col>
      <xdr:colOff>101600</xdr:colOff>
      <xdr:row>34</xdr:row>
      <xdr:rowOff>107950</xdr:rowOff>
    </xdr:to>
    <xdr:sp macro="" textlink="">
      <xdr:nvSpPr>
        <xdr:cNvPr id="537" name="楕円 536"/>
        <xdr:cNvSpPr/>
      </xdr:nvSpPr>
      <xdr:spPr>
        <a:xfrm>
          <a:off x="12763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57150</xdr:rowOff>
    </xdr:from>
    <xdr:to>
      <xdr:col>71</xdr:col>
      <xdr:colOff>177800</xdr:colOff>
      <xdr:row>36</xdr:row>
      <xdr:rowOff>160020</xdr:rowOff>
    </xdr:to>
    <xdr:cxnSp macro="">
      <xdr:nvCxnSpPr>
        <xdr:cNvPr id="538" name="直線コネクタ 537"/>
        <xdr:cNvCxnSpPr/>
      </xdr:nvCxnSpPr>
      <xdr:spPr>
        <a:xfrm>
          <a:off x="12814300" y="5886450"/>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539"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540" name="n_2aveValue【認定こども園・幼稚園・保育所】&#10;有形固定資産減価償却率"/>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19702</xdr:rowOff>
    </xdr:from>
    <xdr:ext cx="405111" cy="259045"/>
    <xdr:sp macro="" textlink="">
      <xdr:nvSpPr>
        <xdr:cNvPr id="541" name="n_3aveValue【認定こども園・幼稚園・保育所】&#10;有形固定資産減価償却率"/>
        <xdr:cNvSpPr txBox="1"/>
      </xdr:nvSpPr>
      <xdr:spPr>
        <a:xfrm>
          <a:off x="13500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150512</xdr:rowOff>
    </xdr:from>
    <xdr:ext cx="405111" cy="259045"/>
    <xdr:sp macro="" textlink="">
      <xdr:nvSpPr>
        <xdr:cNvPr id="542" name="n_4aveValue【認定こども園・幼稚園・保育所】&#10;有形固定資産減価償却率"/>
        <xdr:cNvSpPr txBox="1"/>
      </xdr:nvSpPr>
      <xdr:spPr>
        <a:xfrm>
          <a:off x="12611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104792</xdr:rowOff>
    </xdr:from>
    <xdr:ext cx="405111" cy="259045"/>
    <xdr:sp macro="" textlink="">
      <xdr:nvSpPr>
        <xdr:cNvPr id="543" name="n_1mainValue【認定こども園・幼稚園・保育所】&#10;有形固定資産減価償却率"/>
        <xdr:cNvSpPr txBox="1"/>
      </xdr:nvSpPr>
      <xdr:spPr>
        <a:xfrm>
          <a:off x="152660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83837</xdr:rowOff>
    </xdr:from>
    <xdr:ext cx="405111" cy="259045"/>
    <xdr:sp macro="" textlink="">
      <xdr:nvSpPr>
        <xdr:cNvPr id="544" name="n_2mainValue【認定こども園・幼稚園・保育所】&#10;有形固定資産減価償却率"/>
        <xdr:cNvSpPr txBox="1"/>
      </xdr:nvSpPr>
      <xdr:spPr>
        <a:xfrm>
          <a:off x="14389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30497</xdr:rowOff>
    </xdr:from>
    <xdr:ext cx="405111" cy="259045"/>
    <xdr:sp macro="" textlink="">
      <xdr:nvSpPr>
        <xdr:cNvPr id="545" name="n_3mainValue【認定こども園・幼稚園・保育所】&#10;有形固定資産減価償却率"/>
        <xdr:cNvSpPr txBox="1"/>
      </xdr:nvSpPr>
      <xdr:spPr>
        <a:xfrm>
          <a:off x="135007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124477</xdr:rowOff>
    </xdr:from>
    <xdr:ext cx="405111" cy="259045"/>
    <xdr:sp macro="" textlink="">
      <xdr:nvSpPr>
        <xdr:cNvPr id="546" name="n_4mainValue【認定こども園・幼稚園・保育所】&#10;有形固定資産減価償却率"/>
        <xdr:cNvSpPr txBox="1"/>
      </xdr:nvSpPr>
      <xdr:spPr>
        <a:xfrm>
          <a:off x="126117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570" name="直線コネクタ 569"/>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71"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72" name="直線コネクタ 571"/>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573"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574" name="直線コネクタ 573"/>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75" name="【認定こども園・幼稚園・保育所】&#10;一人当たり面積平均値テキスト"/>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76" name="フローチャート: 判断 575"/>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77" name="フローチャート: 判断 576"/>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8" name="フローチャート: 判断 577"/>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79" name="フローチャート: 判断 578"/>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80" name="フローチャート: 判断 579"/>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78740</xdr:rowOff>
    </xdr:from>
    <xdr:to>
      <xdr:col>116</xdr:col>
      <xdr:colOff>114300</xdr:colOff>
      <xdr:row>42</xdr:row>
      <xdr:rowOff>8890</xdr:rowOff>
    </xdr:to>
    <xdr:sp macro="" textlink="">
      <xdr:nvSpPr>
        <xdr:cNvPr id="586" name="楕円 585"/>
        <xdr:cNvSpPr/>
      </xdr:nvSpPr>
      <xdr:spPr>
        <a:xfrm>
          <a:off x="221107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165117</xdr:rowOff>
    </xdr:from>
    <xdr:ext cx="469744" cy="259045"/>
    <xdr:sp macro="" textlink="">
      <xdr:nvSpPr>
        <xdr:cNvPr id="587" name="【認定こども園・幼稚園・保育所】&#10;一人当たり面積該当値テキスト"/>
        <xdr:cNvSpPr txBox="1"/>
      </xdr:nvSpPr>
      <xdr:spPr>
        <a:xfrm>
          <a:off x="22199600" y="70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78740</xdr:rowOff>
    </xdr:from>
    <xdr:to>
      <xdr:col>112</xdr:col>
      <xdr:colOff>38100</xdr:colOff>
      <xdr:row>42</xdr:row>
      <xdr:rowOff>8890</xdr:rowOff>
    </xdr:to>
    <xdr:sp macro="" textlink="">
      <xdr:nvSpPr>
        <xdr:cNvPr id="588" name="楕円 587"/>
        <xdr:cNvSpPr/>
      </xdr:nvSpPr>
      <xdr:spPr>
        <a:xfrm>
          <a:off x="21272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129540</xdr:rowOff>
    </xdr:from>
    <xdr:to>
      <xdr:col>116</xdr:col>
      <xdr:colOff>63500</xdr:colOff>
      <xdr:row>41</xdr:row>
      <xdr:rowOff>129540</xdr:rowOff>
    </xdr:to>
    <xdr:cxnSp macro="">
      <xdr:nvCxnSpPr>
        <xdr:cNvPr id="589" name="直線コネクタ 588"/>
        <xdr:cNvCxnSpPr/>
      </xdr:nvCxnSpPr>
      <xdr:spPr>
        <a:xfrm>
          <a:off x="21323300" y="7158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78740</xdr:rowOff>
    </xdr:from>
    <xdr:to>
      <xdr:col>107</xdr:col>
      <xdr:colOff>101600</xdr:colOff>
      <xdr:row>42</xdr:row>
      <xdr:rowOff>8890</xdr:rowOff>
    </xdr:to>
    <xdr:sp macro="" textlink="">
      <xdr:nvSpPr>
        <xdr:cNvPr id="590" name="楕円 589"/>
        <xdr:cNvSpPr/>
      </xdr:nvSpPr>
      <xdr:spPr>
        <a:xfrm>
          <a:off x="20383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129540</xdr:rowOff>
    </xdr:from>
    <xdr:to>
      <xdr:col>111</xdr:col>
      <xdr:colOff>177800</xdr:colOff>
      <xdr:row>41</xdr:row>
      <xdr:rowOff>129540</xdr:rowOff>
    </xdr:to>
    <xdr:cxnSp macro="">
      <xdr:nvCxnSpPr>
        <xdr:cNvPr id="591" name="直線コネクタ 590"/>
        <xdr:cNvCxnSpPr/>
      </xdr:nvCxnSpPr>
      <xdr:spPr>
        <a:xfrm>
          <a:off x="20434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78740</xdr:rowOff>
    </xdr:from>
    <xdr:to>
      <xdr:col>102</xdr:col>
      <xdr:colOff>165100</xdr:colOff>
      <xdr:row>42</xdr:row>
      <xdr:rowOff>8890</xdr:rowOff>
    </xdr:to>
    <xdr:sp macro="" textlink="">
      <xdr:nvSpPr>
        <xdr:cNvPr id="592" name="楕円 591"/>
        <xdr:cNvSpPr/>
      </xdr:nvSpPr>
      <xdr:spPr>
        <a:xfrm>
          <a:off x="19494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129540</xdr:rowOff>
    </xdr:from>
    <xdr:to>
      <xdr:col>107</xdr:col>
      <xdr:colOff>50800</xdr:colOff>
      <xdr:row>41</xdr:row>
      <xdr:rowOff>129540</xdr:rowOff>
    </xdr:to>
    <xdr:cxnSp macro="">
      <xdr:nvCxnSpPr>
        <xdr:cNvPr id="593" name="直線コネクタ 592"/>
        <xdr:cNvCxnSpPr/>
      </xdr:nvCxnSpPr>
      <xdr:spPr>
        <a:xfrm>
          <a:off x="19545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82550</xdr:rowOff>
    </xdr:from>
    <xdr:to>
      <xdr:col>98</xdr:col>
      <xdr:colOff>38100</xdr:colOff>
      <xdr:row>42</xdr:row>
      <xdr:rowOff>12700</xdr:rowOff>
    </xdr:to>
    <xdr:sp macro="" textlink="">
      <xdr:nvSpPr>
        <xdr:cNvPr id="594" name="楕円 593"/>
        <xdr:cNvSpPr/>
      </xdr:nvSpPr>
      <xdr:spPr>
        <a:xfrm>
          <a:off x="18605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129540</xdr:rowOff>
    </xdr:from>
    <xdr:to>
      <xdr:col>102</xdr:col>
      <xdr:colOff>114300</xdr:colOff>
      <xdr:row>41</xdr:row>
      <xdr:rowOff>133350</xdr:rowOff>
    </xdr:to>
    <xdr:cxnSp macro="">
      <xdr:nvCxnSpPr>
        <xdr:cNvPr id="595" name="直線コネクタ 594"/>
        <xdr:cNvCxnSpPr/>
      </xdr:nvCxnSpPr>
      <xdr:spPr>
        <a:xfrm flipV="1">
          <a:off x="18656300" y="7158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96"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97"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598" name="n_3aveValue【認定こども園・幼稚園・保育所】&#10;一人当たり面積"/>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99"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17</xdr:rowOff>
    </xdr:from>
    <xdr:ext cx="469744" cy="259045"/>
    <xdr:sp macro="" textlink="">
      <xdr:nvSpPr>
        <xdr:cNvPr id="600" name="n_1mainValue【認定こども園・幼稚園・保育所】&#10;一人当たり面積"/>
        <xdr:cNvSpPr txBox="1"/>
      </xdr:nvSpPr>
      <xdr:spPr>
        <a:xfrm>
          <a:off x="210757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17</xdr:rowOff>
    </xdr:from>
    <xdr:ext cx="469744" cy="259045"/>
    <xdr:sp macro="" textlink="">
      <xdr:nvSpPr>
        <xdr:cNvPr id="601" name="n_2mainValue【認定こども園・幼稚園・保育所】&#10;一人当たり面積"/>
        <xdr:cNvSpPr txBox="1"/>
      </xdr:nvSpPr>
      <xdr:spPr>
        <a:xfrm>
          <a:off x="20199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17</xdr:rowOff>
    </xdr:from>
    <xdr:ext cx="469744" cy="259045"/>
    <xdr:sp macro="" textlink="">
      <xdr:nvSpPr>
        <xdr:cNvPr id="602" name="n_3mainValue【認定こども園・幼稚園・保育所】&#10;一人当たり面積"/>
        <xdr:cNvSpPr txBox="1"/>
      </xdr:nvSpPr>
      <xdr:spPr>
        <a:xfrm>
          <a:off x="19310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3827</xdr:rowOff>
    </xdr:from>
    <xdr:ext cx="469744" cy="259045"/>
    <xdr:sp macro="" textlink="">
      <xdr:nvSpPr>
        <xdr:cNvPr id="603" name="n_4mainValue【認定こども園・幼稚園・保育所】&#10;一人当たり面積"/>
        <xdr:cNvSpPr txBox="1"/>
      </xdr:nvSpPr>
      <xdr:spPr>
        <a:xfrm>
          <a:off x="18421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5" name="直線コネクタ 61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6" name="テキスト ボックス 61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7" name="直線コネクタ 61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8" name="テキスト ボックス 61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9" name="直線コネクタ 61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20" name="テキスト ボックス 61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23" name="直線コネクタ 62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4" name="テキスト ボックス 62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5" name="直線コネクタ 62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6" name="テキスト ボックス 62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7" name="直線コネクタ 62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8" name="テキスト ボックス 62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142875</xdr:rowOff>
    </xdr:to>
    <xdr:cxnSp macro="">
      <xdr:nvCxnSpPr>
        <xdr:cNvPr id="632" name="直線コネクタ 631"/>
        <xdr:cNvCxnSpPr/>
      </xdr:nvCxnSpPr>
      <xdr:spPr>
        <a:xfrm flipV="1">
          <a:off x="16318864" y="972693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146702</xdr:rowOff>
    </xdr:from>
    <xdr:ext cx="405111" cy="259045"/>
    <xdr:sp macro="" textlink="">
      <xdr:nvSpPr>
        <xdr:cNvPr id="633" name="【学校施設】&#10;有形固定資産減価償却率最小値テキスト"/>
        <xdr:cNvSpPr txBox="1"/>
      </xdr:nvSpPr>
      <xdr:spPr>
        <a:xfrm>
          <a:off x="16357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142875</xdr:rowOff>
    </xdr:from>
    <xdr:to>
      <xdr:col>86</xdr:col>
      <xdr:colOff>25400</xdr:colOff>
      <xdr:row>63</xdr:row>
      <xdr:rowOff>142875</xdr:rowOff>
    </xdr:to>
    <xdr:cxnSp macro="">
      <xdr:nvCxnSpPr>
        <xdr:cNvPr id="634" name="直線コネクタ 633"/>
        <xdr:cNvCxnSpPr/>
      </xdr:nvCxnSpPr>
      <xdr:spPr>
        <a:xfrm>
          <a:off x="16230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635" name="【学校施設】&#10;有形固定資産減価償却率最大値テキスト"/>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636" name="直線コネクタ 635"/>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116222</xdr:rowOff>
    </xdr:from>
    <xdr:ext cx="405111" cy="259045"/>
    <xdr:sp macro="" textlink="">
      <xdr:nvSpPr>
        <xdr:cNvPr id="637" name="【学校施設】&#10;有形固定資産減価償却率平均値テキスト"/>
        <xdr:cNvSpPr txBox="1"/>
      </xdr:nvSpPr>
      <xdr:spPr>
        <a:xfrm>
          <a:off x="16357600" y="1040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137795</xdr:rowOff>
    </xdr:from>
    <xdr:to>
      <xdr:col>85</xdr:col>
      <xdr:colOff>177800</xdr:colOff>
      <xdr:row>61</xdr:row>
      <xdr:rowOff>67945</xdr:rowOff>
    </xdr:to>
    <xdr:sp macro="" textlink="">
      <xdr:nvSpPr>
        <xdr:cNvPr id="638" name="フローチャート: 判断 637"/>
        <xdr:cNvSpPr/>
      </xdr:nvSpPr>
      <xdr:spPr>
        <a:xfrm>
          <a:off x="162687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100647</xdr:rowOff>
    </xdr:from>
    <xdr:to>
      <xdr:col>81</xdr:col>
      <xdr:colOff>101600</xdr:colOff>
      <xdr:row>61</xdr:row>
      <xdr:rowOff>30797</xdr:rowOff>
    </xdr:to>
    <xdr:sp macro="" textlink="">
      <xdr:nvSpPr>
        <xdr:cNvPr id="639" name="フローチャート: 判断 638"/>
        <xdr:cNvSpPr/>
      </xdr:nvSpPr>
      <xdr:spPr>
        <a:xfrm>
          <a:off x="15430500" y="1038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640" name="フローチャート: 判断 639"/>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60643</xdr:rowOff>
    </xdr:from>
    <xdr:to>
      <xdr:col>72</xdr:col>
      <xdr:colOff>38100</xdr:colOff>
      <xdr:row>60</xdr:row>
      <xdr:rowOff>162243</xdr:rowOff>
    </xdr:to>
    <xdr:sp macro="" textlink="">
      <xdr:nvSpPr>
        <xdr:cNvPr id="641" name="フローチャート: 判断 640"/>
        <xdr:cNvSpPr/>
      </xdr:nvSpPr>
      <xdr:spPr>
        <a:xfrm>
          <a:off x="13652500" y="1034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9207</xdr:rowOff>
    </xdr:from>
    <xdr:to>
      <xdr:col>67</xdr:col>
      <xdr:colOff>101600</xdr:colOff>
      <xdr:row>60</xdr:row>
      <xdr:rowOff>110807</xdr:rowOff>
    </xdr:to>
    <xdr:sp macro="" textlink="">
      <xdr:nvSpPr>
        <xdr:cNvPr id="642" name="フローチャート: 判断 641"/>
        <xdr:cNvSpPr/>
      </xdr:nvSpPr>
      <xdr:spPr>
        <a:xfrm>
          <a:off x="12763500" y="10296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83503</xdr:rowOff>
    </xdr:from>
    <xdr:to>
      <xdr:col>85</xdr:col>
      <xdr:colOff>177800</xdr:colOff>
      <xdr:row>59</xdr:row>
      <xdr:rowOff>13653</xdr:rowOff>
    </xdr:to>
    <xdr:sp macro="" textlink="">
      <xdr:nvSpPr>
        <xdr:cNvPr id="648" name="楕円 647"/>
        <xdr:cNvSpPr/>
      </xdr:nvSpPr>
      <xdr:spPr>
        <a:xfrm>
          <a:off x="16268700" y="100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106380</xdr:rowOff>
    </xdr:from>
    <xdr:ext cx="405111" cy="259045"/>
    <xdr:sp macro="" textlink="">
      <xdr:nvSpPr>
        <xdr:cNvPr id="649" name="【学校施設】&#10;有形固定資産減価償却率該当値テキスト"/>
        <xdr:cNvSpPr txBox="1"/>
      </xdr:nvSpPr>
      <xdr:spPr>
        <a:xfrm>
          <a:off x="16357600" y="9879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14922</xdr:rowOff>
    </xdr:from>
    <xdr:to>
      <xdr:col>81</xdr:col>
      <xdr:colOff>101600</xdr:colOff>
      <xdr:row>58</xdr:row>
      <xdr:rowOff>116522</xdr:rowOff>
    </xdr:to>
    <xdr:sp macro="" textlink="">
      <xdr:nvSpPr>
        <xdr:cNvPr id="650" name="楕円 649"/>
        <xdr:cNvSpPr/>
      </xdr:nvSpPr>
      <xdr:spPr>
        <a:xfrm>
          <a:off x="15430500" y="9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65722</xdr:rowOff>
    </xdr:from>
    <xdr:to>
      <xdr:col>85</xdr:col>
      <xdr:colOff>127000</xdr:colOff>
      <xdr:row>58</xdr:row>
      <xdr:rowOff>134303</xdr:rowOff>
    </xdr:to>
    <xdr:cxnSp macro="">
      <xdr:nvCxnSpPr>
        <xdr:cNvPr id="651" name="直線コネクタ 650"/>
        <xdr:cNvCxnSpPr/>
      </xdr:nvCxnSpPr>
      <xdr:spPr>
        <a:xfrm>
          <a:off x="15481300" y="10009822"/>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112078</xdr:rowOff>
    </xdr:from>
    <xdr:to>
      <xdr:col>76</xdr:col>
      <xdr:colOff>165100</xdr:colOff>
      <xdr:row>59</xdr:row>
      <xdr:rowOff>42228</xdr:rowOff>
    </xdr:to>
    <xdr:sp macro="" textlink="">
      <xdr:nvSpPr>
        <xdr:cNvPr id="652" name="楕円 651"/>
        <xdr:cNvSpPr/>
      </xdr:nvSpPr>
      <xdr:spPr>
        <a:xfrm>
          <a:off x="14541500" y="100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65722</xdr:rowOff>
    </xdr:from>
    <xdr:to>
      <xdr:col>81</xdr:col>
      <xdr:colOff>50800</xdr:colOff>
      <xdr:row>58</xdr:row>
      <xdr:rowOff>162878</xdr:rowOff>
    </xdr:to>
    <xdr:cxnSp macro="">
      <xdr:nvCxnSpPr>
        <xdr:cNvPr id="653" name="直線コネクタ 652"/>
        <xdr:cNvCxnSpPr/>
      </xdr:nvCxnSpPr>
      <xdr:spPr>
        <a:xfrm flipV="1">
          <a:off x="14592300" y="10009822"/>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157797</xdr:rowOff>
    </xdr:from>
    <xdr:to>
      <xdr:col>72</xdr:col>
      <xdr:colOff>38100</xdr:colOff>
      <xdr:row>59</xdr:row>
      <xdr:rowOff>87947</xdr:rowOff>
    </xdr:to>
    <xdr:sp macro="" textlink="">
      <xdr:nvSpPr>
        <xdr:cNvPr id="654" name="楕円 653"/>
        <xdr:cNvSpPr/>
      </xdr:nvSpPr>
      <xdr:spPr>
        <a:xfrm>
          <a:off x="13652500" y="101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162878</xdr:rowOff>
    </xdr:from>
    <xdr:to>
      <xdr:col>76</xdr:col>
      <xdr:colOff>114300</xdr:colOff>
      <xdr:row>59</xdr:row>
      <xdr:rowOff>37147</xdr:rowOff>
    </xdr:to>
    <xdr:cxnSp macro="">
      <xdr:nvCxnSpPr>
        <xdr:cNvPr id="655" name="直線コネクタ 654"/>
        <xdr:cNvCxnSpPr/>
      </xdr:nvCxnSpPr>
      <xdr:spPr>
        <a:xfrm flipV="1">
          <a:off x="13703300" y="1010697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69215</xdr:rowOff>
    </xdr:from>
    <xdr:to>
      <xdr:col>67</xdr:col>
      <xdr:colOff>101600</xdr:colOff>
      <xdr:row>55</xdr:row>
      <xdr:rowOff>170815</xdr:rowOff>
    </xdr:to>
    <xdr:sp macro="" textlink="">
      <xdr:nvSpPr>
        <xdr:cNvPr id="656" name="楕円 655"/>
        <xdr:cNvSpPr/>
      </xdr:nvSpPr>
      <xdr:spPr>
        <a:xfrm>
          <a:off x="127635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120015</xdr:rowOff>
    </xdr:from>
    <xdr:to>
      <xdr:col>71</xdr:col>
      <xdr:colOff>177800</xdr:colOff>
      <xdr:row>59</xdr:row>
      <xdr:rowOff>37147</xdr:rowOff>
    </xdr:to>
    <xdr:cxnSp macro="">
      <xdr:nvCxnSpPr>
        <xdr:cNvPr id="657" name="直線コネクタ 656"/>
        <xdr:cNvCxnSpPr/>
      </xdr:nvCxnSpPr>
      <xdr:spPr>
        <a:xfrm>
          <a:off x="12814300" y="9549765"/>
          <a:ext cx="889000" cy="60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21924</xdr:rowOff>
    </xdr:from>
    <xdr:ext cx="405111" cy="259045"/>
    <xdr:sp macro="" textlink="">
      <xdr:nvSpPr>
        <xdr:cNvPr id="658" name="n_1aveValue【学校施設】&#10;有形固定資産減価償却率"/>
        <xdr:cNvSpPr txBox="1"/>
      </xdr:nvSpPr>
      <xdr:spPr>
        <a:xfrm>
          <a:off x="15266044" y="1048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659" name="n_2aveValue【学校施設】&#10;有形固定資産減価償却率"/>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153370</xdr:rowOff>
    </xdr:from>
    <xdr:ext cx="405111" cy="259045"/>
    <xdr:sp macro="" textlink="">
      <xdr:nvSpPr>
        <xdr:cNvPr id="660" name="n_3aveValue【学校施設】&#10;有形固定資産減価償却率"/>
        <xdr:cNvSpPr txBox="1"/>
      </xdr:nvSpPr>
      <xdr:spPr>
        <a:xfrm>
          <a:off x="13500744" y="1044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101934</xdr:rowOff>
    </xdr:from>
    <xdr:ext cx="405111" cy="259045"/>
    <xdr:sp macro="" textlink="">
      <xdr:nvSpPr>
        <xdr:cNvPr id="661" name="n_4aveValue【学校施設】&#10;有形固定資産減価償却率"/>
        <xdr:cNvSpPr txBox="1"/>
      </xdr:nvSpPr>
      <xdr:spPr>
        <a:xfrm>
          <a:off x="12611744" y="10388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133049</xdr:rowOff>
    </xdr:from>
    <xdr:ext cx="405111" cy="259045"/>
    <xdr:sp macro="" textlink="">
      <xdr:nvSpPr>
        <xdr:cNvPr id="662" name="n_1mainValue【学校施設】&#10;有形固定資産減価償却率"/>
        <xdr:cNvSpPr txBox="1"/>
      </xdr:nvSpPr>
      <xdr:spPr>
        <a:xfrm>
          <a:off x="15266044" y="973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58755</xdr:rowOff>
    </xdr:from>
    <xdr:ext cx="405111" cy="259045"/>
    <xdr:sp macro="" textlink="">
      <xdr:nvSpPr>
        <xdr:cNvPr id="663" name="n_2mainValue【学校施設】&#10;有形固定資産減価償却率"/>
        <xdr:cNvSpPr txBox="1"/>
      </xdr:nvSpPr>
      <xdr:spPr>
        <a:xfrm>
          <a:off x="14389744" y="9831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104474</xdr:rowOff>
    </xdr:from>
    <xdr:ext cx="405111" cy="259045"/>
    <xdr:sp macro="" textlink="">
      <xdr:nvSpPr>
        <xdr:cNvPr id="664" name="n_3mainValue【学校施設】&#10;有形固定資産減価償却率"/>
        <xdr:cNvSpPr txBox="1"/>
      </xdr:nvSpPr>
      <xdr:spPr>
        <a:xfrm>
          <a:off x="13500744" y="9877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15892</xdr:rowOff>
    </xdr:from>
    <xdr:ext cx="405111" cy="259045"/>
    <xdr:sp macro="" textlink="">
      <xdr:nvSpPr>
        <xdr:cNvPr id="665" name="n_4mainValue【学校施設】&#10;有形固定資産減価償却率"/>
        <xdr:cNvSpPr txBox="1"/>
      </xdr:nvSpPr>
      <xdr:spPr>
        <a:xfrm>
          <a:off x="12611744" y="927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690" name="直線コネクタ 689"/>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691"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692" name="直線コネクタ 691"/>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693"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694" name="直線コネクタ 693"/>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695" name="【学校施設】&#10;一人当たり面積平均値テキスト"/>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696" name="フローチャート: 判断 695"/>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697" name="フローチャート: 判断 696"/>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698" name="フローチャート: 判断 697"/>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99" name="フローチャート: 判断 698"/>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700" name="フローチャート: 判断 699"/>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6" name="楕円 705"/>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7" name="【学校施設】&#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71120</xdr:rowOff>
    </xdr:from>
    <xdr:to>
      <xdr:col>112</xdr:col>
      <xdr:colOff>38100</xdr:colOff>
      <xdr:row>63</xdr:row>
      <xdr:rowOff>1270</xdr:rowOff>
    </xdr:to>
    <xdr:sp macro="" textlink="">
      <xdr:nvSpPr>
        <xdr:cNvPr id="708" name="楕円 707"/>
        <xdr:cNvSpPr/>
      </xdr:nvSpPr>
      <xdr:spPr>
        <a:xfrm>
          <a:off x="2127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121920</xdr:rowOff>
    </xdr:to>
    <xdr:cxnSp macro="">
      <xdr:nvCxnSpPr>
        <xdr:cNvPr id="709" name="直線コネクタ 708"/>
        <xdr:cNvCxnSpPr/>
      </xdr:nvCxnSpPr>
      <xdr:spPr>
        <a:xfrm flipV="1">
          <a:off x="21323300" y="10744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710" name="楕円 709"/>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121920</xdr:rowOff>
    </xdr:from>
    <xdr:to>
      <xdr:col>111</xdr:col>
      <xdr:colOff>177800</xdr:colOff>
      <xdr:row>63</xdr:row>
      <xdr:rowOff>38100</xdr:rowOff>
    </xdr:to>
    <xdr:cxnSp macro="">
      <xdr:nvCxnSpPr>
        <xdr:cNvPr id="711" name="直線コネクタ 710"/>
        <xdr:cNvCxnSpPr/>
      </xdr:nvCxnSpPr>
      <xdr:spPr>
        <a:xfrm flipV="1">
          <a:off x="20434300" y="107518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38100</xdr:rowOff>
    </xdr:from>
    <xdr:to>
      <xdr:col>102</xdr:col>
      <xdr:colOff>165100</xdr:colOff>
      <xdr:row>63</xdr:row>
      <xdr:rowOff>139700</xdr:rowOff>
    </xdr:to>
    <xdr:sp macro="" textlink="">
      <xdr:nvSpPr>
        <xdr:cNvPr id="712" name="楕円 711"/>
        <xdr:cNvSpPr/>
      </xdr:nvSpPr>
      <xdr:spPr>
        <a:xfrm>
          <a:off x="19494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88900</xdr:rowOff>
    </xdr:to>
    <xdr:cxnSp macro="">
      <xdr:nvCxnSpPr>
        <xdr:cNvPr id="713" name="直線コネクタ 712"/>
        <xdr:cNvCxnSpPr/>
      </xdr:nvCxnSpPr>
      <xdr:spPr>
        <a:xfrm flipV="1">
          <a:off x="19545300" y="1083945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46990</xdr:rowOff>
    </xdr:from>
    <xdr:to>
      <xdr:col>98</xdr:col>
      <xdr:colOff>38100</xdr:colOff>
      <xdr:row>63</xdr:row>
      <xdr:rowOff>148590</xdr:rowOff>
    </xdr:to>
    <xdr:sp macro="" textlink="">
      <xdr:nvSpPr>
        <xdr:cNvPr id="714" name="楕円 713"/>
        <xdr:cNvSpPr/>
      </xdr:nvSpPr>
      <xdr:spPr>
        <a:xfrm>
          <a:off x="18605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88900</xdr:rowOff>
    </xdr:from>
    <xdr:to>
      <xdr:col>102</xdr:col>
      <xdr:colOff>114300</xdr:colOff>
      <xdr:row>63</xdr:row>
      <xdr:rowOff>97790</xdr:rowOff>
    </xdr:to>
    <xdr:cxnSp macro="">
      <xdr:nvCxnSpPr>
        <xdr:cNvPr id="715" name="直線コネクタ 714"/>
        <xdr:cNvCxnSpPr/>
      </xdr:nvCxnSpPr>
      <xdr:spPr>
        <a:xfrm flipV="1">
          <a:off x="18656300" y="1089025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716" name="n_1aveValue【学校施設】&#10;一人当たり面積"/>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717" name="n_2aveValue【学校施設】&#10;一人当たり面積"/>
        <xdr:cNvSpPr txBox="1"/>
      </xdr:nvSpPr>
      <xdr:spPr>
        <a:xfrm>
          <a:off x="201994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718" name="n_3aveValue【学校施設】&#10;一人当たり面積"/>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719" name="n_4aveValue【学校施設】&#10;一人当たり面積"/>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163847</xdr:rowOff>
    </xdr:from>
    <xdr:ext cx="469744" cy="259045"/>
    <xdr:sp macro="" textlink="">
      <xdr:nvSpPr>
        <xdr:cNvPr id="720" name="n_1mainValue【学校施設】&#10;一人当たり面積"/>
        <xdr:cNvSpPr txBox="1"/>
      </xdr:nvSpPr>
      <xdr:spPr>
        <a:xfrm>
          <a:off x="21075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721" name="n_2mainValue【学校施設】&#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130827</xdr:rowOff>
    </xdr:from>
    <xdr:ext cx="469744" cy="259045"/>
    <xdr:sp macro="" textlink="">
      <xdr:nvSpPr>
        <xdr:cNvPr id="722" name="n_3mainValue【学校施設】&#10;一人当たり面積"/>
        <xdr:cNvSpPr txBox="1"/>
      </xdr:nvSpPr>
      <xdr:spPr>
        <a:xfrm>
          <a:off x="193104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139717</xdr:rowOff>
    </xdr:from>
    <xdr:ext cx="469744" cy="259045"/>
    <xdr:sp macro="" textlink="">
      <xdr:nvSpPr>
        <xdr:cNvPr id="723" name="n_4mainValue【学校施設】&#10;一人当たり面積"/>
        <xdr:cNvSpPr txBox="1"/>
      </xdr:nvSpPr>
      <xdr:spPr>
        <a:xfrm>
          <a:off x="18421427" y="1094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749" name="直線コネクタ 748"/>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752" name="【児童館】&#10;有形固定資産減価償却率最大値テキスト"/>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753" name="直線コネクタ 752"/>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754" name="【児童館】&#10;有形固定資産減価償却率平均値テキスト"/>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755" name="フローチャート: 判断 754"/>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756" name="フローチャート: 判断 755"/>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757" name="フローチャート: 判断 756"/>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758" name="フローチャート: 判断 757"/>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759" name="フローチャート: 判断 758"/>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75474</xdr:rowOff>
    </xdr:from>
    <xdr:to>
      <xdr:col>85</xdr:col>
      <xdr:colOff>177800</xdr:colOff>
      <xdr:row>87</xdr:row>
      <xdr:rowOff>5624</xdr:rowOff>
    </xdr:to>
    <xdr:sp macro="" textlink="">
      <xdr:nvSpPr>
        <xdr:cNvPr id="765" name="楕円 764"/>
        <xdr:cNvSpPr/>
      </xdr:nvSpPr>
      <xdr:spPr>
        <a:xfrm>
          <a:off x="162687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161851</xdr:rowOff>
    </xdr:from>
    <xdr:ext cx="405111" cy="259045"/>
    <xdr:sp macro="" textlink="">
      <xdr:nvSpPr>
        <xdr:cNvPr id="766" name="【児童館】&#10;有形固定資産減価償却率該当値テキスト"/>
        <xdr:cNvSpPr txBox="1"/>
      </xdr:nvSpPr>
      <xdr:spPr>
        <a:xfrm>
          <a:off x="16357600" y="14735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46082</xdr:rowOff>
    </xdr:from>
    <xdr:to>
      <xdr:col>81</xdr:col>
      <xdr:colOff>101600</xdr:colOff>
      <xdr:row>86</xdr:row>
      <xdr:rowOff>147682</xdr:rowOff>
    </xdr:to>
    <xdr:sp macro="" textlink="">
      <xdr:nvSpPr>
        <xdr:cNvPr id="767" name="楕円 766"/>
        <xdr:cNvSpPr/>
      </xdr:nvSpPr>
      <xdr:spPr>
        <a:xfrm>
          <a:off x="15430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96882</xdr:rowOff>
    </xdr:from>
    <xdr:to>
      <xdr:col>85</xdr:col>
      <xdr:colOff>127000</xdr:colOff>
      <xdr:row>86</xdr:row>
      <xdr:rowOff>126274</xdr:rowOff>
    </xdr:to>
    <xdr:cxnSp macro="">
      <xdr:nvCxnSpPr>
        <xdr:cNvPr id="768" name="直線コネクタ 767"/>
        <xdr:cNvCxnSpPr/>
      </xdr:nvCxnSpPr>
      <xdr:spPr>
        <a:xfrm>
          <a:off x="15481300" y="1484158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15058</xdr:rowOff>
    </xdr:from>
    <xdr:to>
      <xdr:col>76</xdr:col>
      <xdr:colOff>165100</xdr:colOff>
      <xdr:row>86</xdr:row>
      <xdr:rowOff>116658</xdr:rowOff>
    </xdr:to>
    <xdr:sp macro="" textlink="">
      <xdr:nvSpPr>
        <xdr:cNvPr id="769" name="楕円 768"/>
        <xdr:cNvSpPr/>
      </xdr:nvSpPr>
      <xdr:spPr>
        <a:xfrm>
          <a:off x="145415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65858</xdr:rowOff>
    </xdr:from>
    <xdr:to>
      <xdr:col>81</xdr:col>
      <xdr:colOff>50800</xdr:colOff>
      <xdr:row>86</xdr:row>
      <xdr:rowOff>96882</xdr:rowOff>
    </xdr:to>
    <xdr:cxnSp macro="">
      <xdr:nvCxnSpPr>
        <xdr:cNvPr id="770" name="直線コネクタ 769"/>
        <xdr:cNvCxnSpPr/>
      </xdr:nvCxnSpPr>
      <xdr:spPr>
        <a:xfrm>
          <a:off x="14592300" y="148105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155484</xdr:rowOff>
    </xdr:from>
    <xdr:to>
      <xdr:col>72</xdr:col>
      <xdr:colOff>38100</xdr:colOff>
      <xdr:row>86</xdr:row>
      <xdr:rowOff>85634</xdr:rowOff>
    </xdr:to>
    <xdr:sp macro="" textlink="">
      <xdr:nvSpPr>
        <xdr:cNvPr id="771" name="楕円 770"/>
        <xdr:cNvSpPr/>
      </xdr:nvSpPr>
      <xdr:spPr>
        <a:xfrm>
          <a:off x="13652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34834</xdr:rowOff>
    </xdr:from>
    <xdr:to>
      <xdr:col>76</xdr:col>
      <xdr:colOff>114300</xdr:colOff>
      <xdr:row>86</xdr:row>
      <xdr:rowOff>65858</xdr:rowOff>
    </xdr:to>
    <xdr:cxnSp macro="">
      <xdr:nvCxnSpPr>
        <xdr:cNvPr id="772" name="直線コネクタ 771"/>
        <xdr:cNvCxnSpPr/>
      </xdr:nvCxnSpPr>
      <xdr:spPr>
        <a:xfrm>
          <a:off x="13703300" y="147795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773" name="n_1aveValue【児童館】&#10;有形固定資産減価償却率"/>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774" name="n_2aveValue【児童館】&#10;有形固定資産減価償却率"/>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775" name="n_3aveValue【児童館】&#10;有形固定資産減価償却率"/>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776" name="n_4aveValue【児童館】&#10;有形固定資産減価償却率"/>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138809</xdr:rowOff>
    </xdr:from>
    <xdr:ext cx="405111" cy="259045"/>
    <xdr:sp macro="" textlink="">
      <xdr:nvSpPr>
        <xdr:cNvPr id="777" name="n_1mainValue【児童館】&#10;有形固定資産減価償却率"/>
        <xdr:cNvSpPr txBox="1"/>
      </xdr:nvSpPr>
      <xdr:spPr>
        <a:xfrm>
          <a:off x="15266044" y="1488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107785</xdr:rowOff>
    </xdr:from>
    <xdr:ext cx="405111" cy="259045"/>
    <xdr:sp macro="" textlink="">
      <xdr:nvSpPr>
        <xdr:cNvPr id="778" name="n_2mainValue【児童館】&#10;有形固定資産減価償却率"/>
        <xdr:cNvSpPr txBox="1"/>
      </xdr:nvSpPr>
      <xdr:spPr>
        <a:xfrm>
          <a:off x="14389744" y="148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76761</xdr:rowOff>
    </xdr:from>
    <xdr:ext cx="405111" cy="259045"/>
    <xdr:sp macro="" textlink="">
      <xdr:nvSpPr>
        <xdr:cNvPr id="779" name="n_3mainValue【児童館】&#10;有形固定資産減価償却率"/>
        <xdr:cNvSpPr txBox="1"/>
      </xdr:nvSpPr>
      <xdr:spPr>
        <a:xfrm>
          <a:off x="135007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1" name="直線コネクタ 800"/>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2"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3" name="直線コネクタ 802"/>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4"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5" name="直線コネクタ 804"/>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6"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7" name="フローチャート: 判断 806"/>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808" name="フローチャート: 判断 807"/>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9" name="フローチャート: 判断 80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0" name="フローチャート: 判断 809"/>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1" name="フローチャート: 判断 810"/>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17" name="楕円 816"/>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85107</xdr:rowOff>
    </xdr:from>
    <xdr:ext cx="469744" cy="259045"/>
    <xdr:sp macro="" textlink="">
      <xdr:nvSpPr>
        <xdr:cNvPr id="818" name="【児童館】&#10;一人当たり面積該当値テキスト"/>
        <xdr:cNvSpPr txBox="1"/>
      </xdr:nvSpPr>
      <xdr:spPr>
        <a:xfrm>
          <a:off x="22199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819" name="楕円 818"/>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820" name="直線コネクタ 819"/>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821" name="楕円 820"/>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822" name="直線コネクタ 821"/>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823" name="楕円 822"/>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824" name="直線コネクタ 823"/>
        <xdr:cNvCxnSpPr/>
      </xdr:nvCxnSpPr>
      <xdr:spPr>
        <a:xfrm>
          <a:off x="19545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825" name="n_1aveValue【児童館】&#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6" name="n_2ave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27" name="n_3ave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28" name="n_4aveValue【児童館】&#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829" name="n_1main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830" name="n_2mainValue【児童館】&#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831" name="n_3mainValue【児童館】&#10;一人当たり面積"/>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2" name="テキスト ボックス 84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4" name="テキスト ボックス 84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4" name="テキスト ボックス 85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6" name="テキスト ボックス 85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858" name="直線コネクタ 857"/>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859"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860" name="直線コネクタ 859"/>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861"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862" name="直線コネクタ 861"/>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863" name="【公民館】&#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64" name="フローチャート: 判断 863"/>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865" name="フローチャート: 判断 864"/>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66" name="フローチャート: 判断 865"/>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67" name="フローチャート: 判断 866"/>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868" name="フローチャート: 判断 867"/>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874" name="楕円 873"/>
        <xdr:cNvSpPr/>
      </xdr:nvSpPr>
      <xdr:spPr>
        <a:xfrm>
          <a:off x="162687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58075</xdr:rowOff>
    </xdr:from>
    <xdr:ext cx="405111" cy="259045"/>
    <xdr:sp macro="" textlink="">
      <xdr:nvSpPr>
        <xdr:cNvPr id="875" name="【公民館】&#10;有形固定資産減価償却率該当値テキスト"/>
        <xdr:cNvSpPr txBox="1"/>
      </xdr:nvSpPr>
      <xdr:spPr>
        <a:xfrm>
          <a:off x="16357600" y="1771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87449</xdr:rowOff>
    </xdr:from>
    <xdr:to>
      <xdr:col>81</xdr:col>
      <xdr:colOff>101600</xdr:colOff>
      <xdr:row>105</xdr:row>
      <xdr:rowOff>17599</xdr:rowOff>
    </xdr:to>
    <xdr:sp macro="" textlink="">
      <xdr:nvSpPr>
        <xdr:cNvPr id="876" name="楕円 875"/>
        <xdr:cNvSpPr/>
      </xdr:nvSpPr>
      <xdr:spPr>
        <a:xfrm>
          <a:off x="15430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85998</xdr:rowOff>
    </xdr:from>
    <xdr:to>
      <xdr:col>85</xdr:col>
      <xdr:colOff>127000</xdr:colOff>
      <xdr:row>104</xdr:row>
      <xdr:rowOff>138249</xdr:rowOff>
    </xdr:to>
    <xdr:cxnSp macro="">
      <xdr:nvCxnSpPr>
        <xdr:cNvPr id="877" name="直線コネクタ 876"/>
        <xdr:cNvCxnSpPr/>
      </xdr:nvCxnSpPr>
      <xdr:spPr>
        <a:xfrm flipV="1">
          <a:off x="15481300" y="1791679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8" name="楕円 877"/>
        <xdr:cNvSpPr/>
      </xdr:nvSpPr>
      <xdr:spPr>
        <a:xfrm>
          <a:off x="14541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23949</xdr:rowOff>
    </xdr:from>
    <xdr:to>
      <xdr:col>81</xdr:col>
      <xdr:colOff>50800</xdr:colOff>
      <xdr:row>104</xdr:row>
      <xdr:rowOff>138249</xdr:rowOff>
    </xdr:to>
    <xdr:cxnSp macro="">
      <xdr:nvCxnSpPr>
        <xdr:cNvPr id="879" name="直線コネクタ 878"/>
        <xdr:cNvCxnSpPr/>
      </xdr:nvCxnSpPr>
      <xdr:spPr>
        <a:xfrm>
          <a:off x="14592300" y="1785474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154395</xdr:rowOff>
    </xdr:from>
    <xdr:to>
      <xdr:col>72</xdr:col>
      <xdr:colOff>38100</xdr:colOff>
      <xdr:row>104</xdr:row>
      <xdr:rowOff>84545</xdr:rowOff>
    </xdr:to>
    <xdr:sp macro="" textlink="">
      <xdr:nvSpPr>
        <xdr:cNvPr id="880" name="楕円 879"/>
        <xdr:cNvSpPr/>
      </xdr:nvSpPr>
      <xdr:spPr>
        <a:xfrm>
          <a:off x="13652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23949</xdr:rowOff>
    </xdr:from>
    <xdr:to>
      <xdr:col>76</xdr:col>
      <xdr:colOff>114300</xdr:colOff>
      <xdr:row>104</xdr:row>
      <xdr:rowOff>33745</xdr:rowOff>
    </xdr:to>
    <xdr:cxnSp macro="">
      <xdr:nvCxnSpPr>
        <xdr:cNvPr id="881" name="直線コネクタ 880"/>
        <xdr:cNvCxnSpPr/>
      </xdr:nvCxnSpPr>
      <xdr:spPr>
        <a:xfrm flipV="1">
          <a:off x="13703300" y="178547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71120</xdr:rowOff>
    </xdr:from>
    <xdr:to>
      <xdr:col>67</xdr:col>
      <xdr:colOff>101600</xdr:colOff>
      <xdr:row>103</xdr:row>
      <xdr:rowOff>1270</xdr:rowOff>
    </xdr:to>
    <xdr:sp macro="" textlink="">
      <xdr:nvSpPr>
        <xdr:cNvPr id="882" name="楕円 881"/>
        <xdr:cNvSpPr/>
      </xdr:nvSpPr>
      <xdr:spPr>
        <a:xfrm>
          <a:off x="12763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121920</xdr:rowOff>
    </xdr:from>
    <xdr:to>
      <xdr:col>71</xdr:col>
      <xdr:colOff>177800</xdr:colOff>
      <xdr:row>104</xdr:row>
      <xdr:rowOff>33745</xdr:rowOff>
    </xdr:to>
    <xdr:cxnSp macro="">
      <xdr:nvCxnSpPr>
        <xdr:cNvPr id="883" name="直線コネクタ 882"/>
        <xdr:cNvCxnSpPr/>
      </xdr:nvCxnSpPr>
      <xdr:spPr>
        <a:xfrm>
          <a:off x="12814300" y="17609820"/>
          <a:ext cx="8890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884" name="n_1ave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885" name="n_2aveValue【公民館】&#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886" name="n_3aveValue【公民館】&#10;有形固定資産減価償却率"/>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92001</xdr:rowOff>
    </xdr:from>
    <xdr:ext cx="405111" cy="259045"/>
    <xdr:sp macro="" textlink="">
      <xdr:nvSpPr>
        <xdr:cNvPr id="887" name="n_4aveValue【公民館】&#10;有形固定資産減価償却率"/>
        <xdr:cNvSpPr txBox="1"/>
      </xdr:nvSpPr>
      <xdr:spPr>
        <a:xfrm>
          <a:off x="12611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8726</xdr:rowOff>
    </xdr:from>
    <xdr:ext cx="405111" cy="259045"/>
    <xdr:sp macro="" textlink="">
      <xdr:nvSpPr>
        <xdr:cNvPr id="888" name="n_1mainValue【公民館】&#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89" name="n_2mainValue【公民館】&#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101072</xdr:rowOff>
    </xdr:from>
    <xdr:ext cx="405111" cy="259045"/>
    <xdr:sp macro="" textlink="">
      <xdr:nvSpPr>
        <xdr:cNvPr id="890" name="n_3mainValue【公民館】&#10;有形固定資産減価償却率"/>
        <xdr:cNvSpPr txBox="1"/>
      </xdr:nvSpPr>
      <xdr:spPr>
        <a:xfrm>
          <a:off x="13500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17797</xdr:rowOff>
    </xdr:from>
    <xdr:ext cx="405111" cy="259045"/>
    <xdr:sp macro="" textlink="">
      <xdr:nvSpPr>
        <xdr:cNvPr id="891" name="n_4mainValue【公民館】&#10;有形固定資産減価償却率"/>
        <xdr:cNvSpPr txBox="1"/>
      </xdr:nvSpPr>
      <xdr:spPr>
        <a:xfrm>
          <a:off x="12611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915" name="直線コネクタ 914"/>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916"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917" name="直線コネクタ 916"/>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918"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919" name="直線コネクタ 918"/>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20"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21" name="フローチャート: 判断 920"/>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922" name="フローチャート: 判断 921"/>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23" name="フローチャート: 判断 922"/>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924" name="フローチャート: 判断 923"/>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925" name="フローチャート: 判断 924"/>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931" name="楕円 930"/>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21607</xdr:rowOff>
    </xdr:from>
    <xdr:ext cx="469744" cy="259045"/>
    <xdr:sp macro="" textlink="">
      <xdr:nvSpPr>
        <xdr:cNvPr id="932" name="【公民館】&#10;一人当たり面積該当値テキスト"/>
        <xdr:cNvSpPr txBox="1"/>
      </xdr:nvSpPr>
      <xdr:spPr>
        <a:xfrm>
          <a:off x="22199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933" name="楕円 932"/>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49530</xdr:rowOff>
    </xdr:from>
    <xdr:to>
      <xdr:col>116</xdr:col>
      <xdr:colOff>63500</xdr:colOff>
      <xdr:row>105</xdr:row>
      <xdr:rowOff>57150</xdr:rowOff>
    </xdr:to>
    <xdr:cxnSp macro="">
      <xdr:nvCxnSpPr>
        <xdr:cNvPr id="934" name="直線コネクタ 933"/>
        <xdr:cNvCxnSpPr/>
      </xdr:nvCxnSpPr>
      <xdr:spPr>
        <a:xfrm flipV="1">
          <a:off x="21323300" y="18051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935" name="楕円 934"/>
        <xdr:cNvSpPr/>
      </xdr:nvSpPr>
      <xdr:spPr>
        <a:xfrm>
          <a:off x="2038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57150</xdr:rowOff>
    </xdr:to>
    <xdr:cxnSp macro="">
      <xdr:nvCxnSpPr>
        <xdr:cNvPr id="936" name="直線コネクタ 935"/>
        <xdr:cNvCxnSpPr/>
      </xdr:nvCxnSpPr>
      <xdr:spPr>
        <a:xfrm>
          <a:off x="20434300" y="1805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937" name="楕円 936"/>
        <xdr:cNvSpPr/>
      </xdr:nvSpPr>
      <xdr:spPr>
        <a:xfrm>
          <a:off x="19494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57150</xdr:rowOff>
    </xdr:from>
    <xdr:to>
      <xdr:col>107</xdr:col>
      <xdr:colOff>50800</xdr:colOff>
      <xdr:row>105</xdr:row>
      <xdr:rowOff>57150</xdr:rowOff>
    </xdr:to>
    <xdr:cxnSp macro="">
      <xdr:nvCxnSpPr>
        <xdr:cNvPr id="938" name="直線コネクタ 937"/>
        <xdr:cNvCxnSpPr/>
      </xdr:nvCxnSpPr>
      <xdr:spPr>
        <a:xfrm>
          <a:off x="19545300" y="1805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39" name="楕円 938"/>
        <xdr:cNvSpPr/>
      </xdr:nvSpPr>
      <xdr:spPr>
        <a:xfrm>
          <a:off x="18605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57150</xdr:rowOff>
    </xdr:from>
    <xdr:to>
      <xdr:col>102</xdr:col>
      <xdr:colOff>114300</xdr:colOff>
      <xdr:row>105</xdr:row>
      <xdr:rowOff>64770</xdr:rowOff>
    </xdr:to>
    <xdr:cxnSp macro="">
      <xdr:nvCxnSpPr>
        <xdr:cNvPr id="940" name="直線コネクタ 939"/>
        <xdr:cNvCxnSpPr/>
      </xdr:nvCxnSpPr>
      <xdr:spPr>
        <a:xfrm flipV="1">
          <a:off x="18656300" y="1805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941" name="n_1aveValue【公民館】&#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42" name="n_2aveValue【公民館】&#10;一人当たり面積"/>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943" name="n_3ave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944" name="n_4aveValue【公民館】&#10;一人当たり面積"/>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124477</xdr:rowOff>
    </xdr:from>
    <xdr:ext cx="469744" cy="259045"/>
    <xdr:sp macro="" textlink="">
      <xdr:nvSpPr>
        <xdr:cNvPr id="945" name="n_1main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946" name="n_2mainValue【公民館】&#10;一人当たり面積"/>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947" name="n_3mainValue【公民館】&#10;一人当たり面積"/>
        <xdr:cNvSpPr txBox="1"/>
      </xdr:nvSpPr>
      <xdr:spPr>
        <a:xfrm>
          <a:off x="19310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948" name="n_4mainValue【公民館】&#10;一人当たり面積"/>
        <xdr:cNvSpPr txBox="1"/>
      </xdr:nvSpPr>
      <xdr:spPr>
        <a:xfrm>
          <a:off x="18421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類似団体と比べると、有形固定資産減価償却率が特に高くなっているのは児童館である。児童館については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年の耐用年数に対し、建築後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年以上経過しており、有形固定資産減価償却率が</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％と高くなっている。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防府市公共施設等マネジメント基本方針に基づき、各公共施設において、安全性や経済性を重視した計画的な整備・維持管理を行った上で、長寿命化を推進していくと共に、統廃合・複合化検討によるライフサイクルコストの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上記の</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における当市指数は、有形固定資産額（非償却資産の土地等を含む）を基に算出されているが、当市指数を他市同様、有形固定資産額（償却資産）を基に算出した場合は以下のようになる。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】55.1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同値、</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】75.8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】57.5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】48.8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】54.3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】52.2</a:t>
          </a:r>
        </a:p>
        <a:p>
          <a:r>
            <a:rPr kumimoji="1" lang="ja-JP" altLang="en-US" sz="1300">
              <a:latin typeface="ＭＳ Ｐゴシック" panose="020B0600070205080204" pitchFamily="50" charset="-128"/>
              <a:ea typeface="ＭＳ Ｐゴシック" panose="020B0600070205080204" pitchFamily="50" charset="-128"/>
            </a:rPr>
            <a:t>一人当たり有形固定資産（償却資産）額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同値、</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】59,685</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115,405
114,093
189.37
56,447,251
54,338,720
1,916,811
23,927,575
42,376,584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39750</xdr:rowOff>
    </xdr:from>
    <xdr:ext cx="405111" cy="259045"/>
    <xdr:sp macro="" textlink="">
      <xdr:nvSpPr>
        <xdr:cNvPr id="63" name="【図書館】&#10;有形固定資産減価償却率平均値テキスト"/>
        <xdr:cNvSpPr txBox="1"/>
      </xdr:nvSpPr>
      <xdr:spPr>
        <a:xfrm>
          <a:off x="4673600" y="638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66222</xdr:rowOff>
    </xdr:from>
    <xdr:to>
      <xdr:col>24</xdr:col>
      <xdr:colOff>114300</xdr:colOff>
      <xdr:row>35</xdr:row>
      <xdr:rowOff>167822</xdr:rowOff>
    </xdr:to>
    <xdr:sp macro="" textlink="">
      <xdr:nvSpPr>
        <xdr:cNvPr id="74" name="楕円 73"/>
        <xdr:cNvSpPr/>
      </xdr:nvSpPr>
      <xdr:spPr>
        <a:xfrm>
          <a:off x="4584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89099</xdr:rowOff>
    </xdr:from>
    <xdr:ext cx="405111" cy="259045"/>
    <xdr:sp macro="" textlink="">
      <xdr:nvSpPr>
        <xdr:cNvPr id="75" name="【図書館】&#10;有形固定資産減価償却率該当値テキスト"/>
        <xdr:cNvSpPr txBox="1"/>
      </xdr:nvSpPr>
      <xdr:spPr>
        <a:xfrm>
          <a:off x="4673600"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12337</xdr:rowOff>
    </xdr:from>
    <xdr:to>
      <xdr:col>20</xdr:col>
      <xdr:colOff>38100</xdr:colOff>
      <xdr:row>35</xdr:row>
      <xdr:rowOff>113937</xdr:rowOff>
    </xdr:to>
    <xdr:sp macro="" textlink="">
      <xdr:nvSpPr>
        <xdr:cNvPr id="76" name="楕円 75"/>
        <xdr:cNvSpPr/>
      </xdr:nvSpPr>
      <xdr:spPr>
        <a:xfrm>
          <a:off x="3746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63137</xdr:rowOff>
    </xdr:from>
    <xdr:to>
      <xdr:col>24</xdr:col>
      <xdr:colOff>63500</xdr:colOff>
      <xdr:row>35</xdr:row>
      <xdr:rowOff>117022</xdr:rowOff>
    </xdr:to>
    <xdr:cxnSp macro="">
      <xdr:nvCxnSpPr>
        <xdr:cNvPr id="77" name="直線コネクタ 76"/>
        <xdr:cNvCxnSpPr/>
      </xdr:nvCxnSpPr>
      <xdr:spPr>
        <a:xfrm>
          <a:off x="3797300" y="606388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907</xdr:rowOff>
    </xdr:from>
    <xdr:to>
      <xdr:col>15</xdr:col>
      <xdr:colOff>101600</xdr:colOff>
      <xdr:row>35</xdr:row>
      <xdr:rowOff>102507</xdr:rowOff>
    </xdr:to>
    <xdr:sp macro="" textlink="">
      <xdr:nvSpPr>
        <xdr:cNvPr id="78" name="楕円 77"/>
        <xdr:cNvSpPr/>
      </xdr:nvSpPr>
      <xdr:spPr>
        <a:xfrm>
          <a:off x="2857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51707</xdr:rowOff>
    </xdr:from>
    <xdr:to>
      <xdr:col>19</xdr:col>
      <xdr:colOff>177800</xdr:colOff>
      <xdr:row>35</xdr:row>
      <xdr:rowOff>63137</xdr:rowOff>
    </xdr:to>
    <xdr:cxnSp macro="">
      <xdr:nvCxnSpPr>
        <xdr:cNvPr id="79" name="直線コネクタ 78"/>
        <xdr:cNvCxnSpPr/>
      </xdr:nvCxnSpPr>
      <xdr:spPr>
        <a:xfrm>
          <a:off x="2908300" y="60524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80" name="楕円 79"/>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51707</xdr:rowOff>
    </xdr:to>
    <xdr:cxnSp macro="">
      <xdr:nvCxnSpPr>
        <xdr:cNvPr id="81" name="直線コネクタ 80"/>
        <xdr:cNvCxnSpPr/>
      </xdr:nvCxnSpPr>
      <xdr:spPr>
        <a:xfrm>
          <a:off x="2019300" y="601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107043</xdr:rowOff>
    </xdr:from>
    <xdr:to>
      <xdr:col>6</xdr:col>
      <xdr:colOff>38100</xdr:colOff>
      <xdr:row>35</xdr:row>
      <xdr:rowOff>37193</xdr:rowOff>
    </xdr:to>
    <xdr:sp macro="" textlink="">
      <xdr:nvSpPr>
        <xdr:cNvPr id="82" name="楕円 81"/>
        <xdr:cNvSpPr/>
      </xdr:nvSpPr>
      <xdr:spPr>
        <a:xfrm>
          <a:off x="1079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157843</xdr:rowOff>
    </xdr:from>
    <xdr:to>
      <xdr:col>10</xdr:col>
      <xdr:colOff>114300</xdr:colOff>
      <xdr:row>35</xdr:row>
      <xdr:rowOff>19050</xdr:rowOff>
    </xdr:to>
    <xdr:cxnSp macro="">
      <xdr:nvCxnSpPr>
        <xdr:cNvPr id="83" name="直線コネクタ 82"/>
        <xdr:cNvCxnSpPr/>
      </xdr:nvCxnSpPr>
      <xdr:spPr>
        <a:xfrm>
          <a:off x="1130300" y="598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26687</xdr:rowOff>
    </xdr:from>
    <xdr:ext cx="405111" cy="259045"/>
    <xdr:sp macro="" textlink="">
      <xdr:nvSpPr>
        <xdr:cNvPr id="84" name="n_1aveValue【図書館】&#10;有形固定資産減価償却率"/>
        <xdr:cNvSpPr txBox="1"/>
      </xdr:nvSpPr>
      <xdr:spPr>
        <a:xfrm>
          <a:off x="3582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5" name="n_2aveValue【図書館】&#10;有形固定資産減価償却率"/>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21789</xdr:rowOff>
    </xdr:from>
    <xdr:ext cx="405111" cy="259045"/>
    <xdr:sp macro="" textlink="">
      <xdr:nvSpPr>
        <xdr:cNvPr id="86" name="n_3aveValue【図書館】&#10;有形固定資産減価償却率"/>
        <xdr:cNvSpPr txBox="1"/>
      </xdr:nvSpPr>
      <xdr:spPr>
        <a:xfrm>
          <a:off x="1816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130464</xdr:rowOff>
    </xdr:from>
    <xdr:ext cx="405111" cy="259045"/>
    <xdr:sp macro="" textlink="">
      <xdr:nvSpPr>
        <xdr:cNvPr id="88" name="n_1mainValue【図書館】&#10;有形固定資産減価償却率"/>
        <xdr:cNvSpPr txBox="1"/>
      </xdr:nvSpPr>
      <xdr:spPr>
        <a:xfrm>
          <a:off x="35820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119034</xdr:rowOff>
    </xdr:from>
    <xdr:ext cx="405111" cy="259045"/>
    <xdr:sp macro="" textlink="">
      <xdr:nvSpPr>
        <xdr:cNvPr id="89" name="n_2mainValue【図書館】&#10;有形固定資産減価償却率"/>
        <xdr:cNvSpPr txBox="1"/>
      </xdr:nvSpPr>
      <xdr:spPr>
        <a:xfrm>
          <a:off x="2705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90" name="n_3mainValue【図書館】&#10;有形固定資産減価償却率"/>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53720</xdr:rowOff>
    </xdr:from>
    <xdr:ext cx="405111" cy="259045"/>
    <xdr:sp macro="" textlink="">
      <xdr:nvSpPr>
        <xdr:cNvPr id="91" name="n_4mainValue【図書館】&#10;有形固定資産減価償却率"/>
        <xdr:cNvSpPr txBox="1"/>
      </xdr:nvSpPr>
      <xdr:spPr>
        <a:xfrm>
          <a:off x="927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114300</xdr:rowOff>
    </xdr:from>
    <xdr:to>
      <xdr:col>55</xdr:col>
      <xdr:colOff>50800</xdr:colOff>
      <xdr:row>41</xdr:row>
      <xdr:rowOff>44450</xdr:rowOff>
    </xdr:to>
    <xdr:sp macro="" textlink="">
      <xdr:nvSpPr>
        <xdr:cNvPr id="131" name="楕円 130"/>
        <xdr:cNvSpPr/>
      </xdr:nvSpPr>
      <xdr:spPr>
        <a:xfrm>
          <a:off x="104267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32" name="【図書館】&#10;一人当たり面積該当値テキスト"/>
        <xdr:cNvSpPr txBox="1"/>
      </xdr:nvSpPr>
      <xdr:spPr>
        <a:xfrm>
          <a:off x="1051560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114300</xdr:rowOff>
    </xdr:from>
    <xdr:to>
      <xdr:col>50</xdr:col>
      <xdr:colOff>165100</xdr:colOff>
      <xdr:row>41</xdr:row>
      <xdr:rowOff>44450</xdr:rowOff>
    </xdr:to>
    <xdr:sp macro="" textlink="">
      <xdr:nvSpPr>
        <xdr:cNvPr id="133" name="楕円 132"/>
        <xdr:cNvSpPr/>
      </xdr:nvSpPr>
      <xdr:spPr>
        <a:xfrm>
          <a:off x="9588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165100</xdr:rowOff>
    </xdr:from>
    <xdr:to>
      <xdr:col>55</xdr:col>
      <xdr:colOff>0</xdr:colOff>
      <xdr:row>40</xdr:row>
      <xdr:rowOff>165100</xdr:rowOff>
    </xdr:to>
    <xdr:cxnSp macro="">
      <xdr:nvCxnSpPr>
        <xdr:cNvPr id="134" name="直線コネクタ 133"/>
        <xdr:cNvCxnSpPr/>
      </xdr:nvCxnSpPr>
      <xdr:spPr>
        <a:xfrm>
          <a:off x="9639300" y="702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114300</xdr:rowOff>
    </xdr:from>
    <xdr:to>
      <xdr:col>46</xdr:col>
      <xdr:colOff>38100</xdr:colOff>
      <xdr:row>41</xdr:row>
      <xdr:rowOff>44450</xdr:rowOff>
    </xdr:to>
    <xdr:sp macro="" textlink="">
      <xdr:nvSpPr>
        <xdr:cNvPr id="135" name="楕円 134"/>
        <xdr:cNvSpPr/>
      </xdr:nvSpPr>
      <xdr:spPr>
        <a:xfrm>
          <a:off x="8699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165100</xdr:rowOff>
    </xdr:from>
    <xdr:to>
      <xdr:col>50</xdr:col>
      <xdr:colOff>114300</xdr:colOff>
      <xdr:row>40</xdr:row>
      <xdr:rowOff>165100</xdr:rowOff>
    </xdr:to>
    <xdr:cxnSp macro="">
      <xdr:nvCxnSpPr>
        <xdr:cNvPr id="136" name="直線コネクタ 135"/>
        <xdr:cNvCxnSpPr/>
      </xdr:nvCxnSpPr>
      <xdr:spPr>
        <a:xfrm>
          <a:off x="87503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114300</xdr:rowOff>
    </xdr:from>
    <xdr:to>
      <xdr:col>41</xdr:col>
      <xdr:colOff>101600</xdr:colOff>
      <xdr:row>41</xdr:row>
      <xdr:rowOff>44450</xdr:rowOff>
    </xdr:to>
    <xdr:sp macro="" textlink="">
      <xdr:nvSpPr>
        <xdr:cNvPr id="137" name="楕円 136"/>
        <xdr:cNvSpPr/>
      </xdr:nvSpPr>
      <xdr:spPr>
        <a:xfrm>
          <a:off x="7810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165100</xdr:rowOff>
    </xdr:from>
    <xdr:to>
      <xdr:col>45</xdr:col>
      <xdr:colOff>177800</xdr:colOff>
      <xdr:row>40</xdr:row>
      <xdr:rowOff>165100</xdr:rowOff>
    </xdr:to>
    <xdr:cxnSp macro="">
      <xdr:nvCxnSpPr>
        <xdr:cNvPr id="138" name="直線コネクタ 137"/>
        <xdr:cNvCxnSpPr/>
      </xdr:nvCxnSpPr>
      <xdr:spPr>
        <a:xfrm>
          <a:off x="78613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127000</xdr:rowOff>
    </xdr:from>
    <xdr:to>
      <xdr:col>36</xdr:col>
      <xdr:colOff>165100</xdr:colOff>
      <xdr:row>41</xdr:row>
      <xdr:rowOff>57150</xdr:rowOff>
    </xdr:to>
    <xdr:sp macro="" textlink="">
      <xdr:nvSpPr>
        <xdr:cNvPr id="139" name="楕円 138"/>
        <xdr:cNvSpPr/>
      </xdr:nvSpPr>
      <xdr:spPr>
        <a:xfrm>
          <a:off x="6921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165100</xdr:rowOff>
    </xdr:from>
    <xdr:to>
      <xdr:col>41</xdr:col>
      <xdr:colOff>50800</xdr:colOff>
      <xdr:row>41</xdr:row>
      <xdr:rowOff>6350</xdr:rowOff>
    </xdr:to>
    <xdr:cxnSp macro="">
      <xdr:nvCxnSpPr>
        <xdr:cNvPr id="140" name="直線コネクタ 139"/>
        <xdr:cNvCxnSpPr/>
      </xdr:nvCxnSpPr>
      <xdr:spPr>
        <a:xfrm flipV="1">
          <a:off x="6972300" y="702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35577</xdr:rowOff>
    </xdr:from>
    <xdr:ext cx="469744" cy="259045"/>
    <xdr:sp macro="" textlink="">
      <xdr:nvSpPr>
        <xdr:cNvPr id="145" name="n_1mainValue【図書館】&#10;一人当たり面積"/>
        <xdr:cNvSpPr txBox="1"/>
      </xdr:nvSpPr>
      <xdr:spPr>
        <a:xfrm>
          <a:off x="93917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35577</xdr:rowOff>
    </xdr:from>
    <xdr:ext cx="469744" cy="259045"/>
    <xdr:sp macro="" textlink="">
      <xdr:nvSpPr>
        <xdr:cNvPr id="146" name="n_2mainValue【図書館】&#10;一人当たり面積"/>
        <xdr:cNvSpPr txBox="1"/>
      </xdr:nvSpPr>
      <xdr:spPr>
        <a:xfrm>
          <a:off x="8515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35577</xdr:rowOff>
    </xdr:from>
    <xdr:ext cx="469744" cy="259045"/>
    <xdr:sp macro="" textlink="">
      <xdr:nvSpPr>
        <xdr:cNvPr id="147" name="n_3mainValue【図書館】&#10;一人当たり面積"/>
        <xdr:cNvSpPr txBox="1"/>
      </xdr:nvSpPr>
      <xdr:spPr>
        <a:xfrm>
          <a:off x="7626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48277</xdr:rowOff>
    </xdr:from>
    <xdr:ext cx="469744" cy="259045"/>
    <xdr:sp macro="" textlink="">
      <xdr:nvSpPr>
        <xdr:cNvPr id="148" name="n_4mainValue【図書館】&#10;一人当たり面積"/>
        <xdr:cNvSpPr txBox="1"/>
      </xdr:nvSpPr>
      <xdr:spPr>
        <a:xfrm>
          <a:off x="6737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78" name="【体育館・プール】&#10;有形固定資産減価償却率平均値テキスト"/>
        <xdr:cNvSpPr txBox="1"/>
      </xdr:nvSpPr>
      <xdr:spPr>
        <a:xfrm>
          <a:off x="4673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15875</xdr:rowOff>
    </xdr:from>
    <xdr:to>
      <xdr:col>24</xdr:col>
      <xdr:colOff>114300</xdr:colOff>
      <xdr:row>56</xdr:row>
      <xdr:rowOff>117475</xdr:rowOff>
    </xdr:to>
    <xdr:sp macro="" textlink="">
      <xdr:nvSpPr>
        <xdr:cNvPr id="189" name="楕円 188"/>
        <xdr:cNvSpPr/>
      </xdr:nvSpPr>
      <xdr:spPr>
        <a:xfrm>
          <a:off x="45847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140352</xdr:rowOff>
    </xdr:from>
    <xdr:ext cx="405111" cy="259045"/>
    <xdr:sp macro="" textlink="">
      <xdr:nvSpPr>
        <xdr:cNvPr id="190" name="【体育館・プール】&#10;有形固定資産減価償却率該当値テキスト"/>
        <xdr:cNvSpPr txBox="1"/>
      </xdr:nvSpPr>
      <xdr:spPr>
        <a:xfrm>
          <a:off x="4673600" y="957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141605</xdr:rowOff>
    </xdr:from>
    <xdr:to>
      <xdr:col>20</xdr:col>
      <xdr:colOff>38100</xdr:colOff>
      <xdr:row>56</xdr:row>
      <xdr:rowOff>71755</xdr:rowOff>
    </xdr:to>
    <xdr:sp macro="" textlink="">
      <xdr:nvSpPr>
        <xdr:cNvPr id="191" name="楕円 190"/>
        <xdr:cNvSpPr/>
      </xdr:nvSpPr>
      <xdr:spPr>
        <a:xfrm>
          <a:off x="3746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20955</xdr:rowOff>
    </xdr:from>
    <xdr:to>
      <xdr:col>24</xdr:col>
      <xdr:colOff>63500</xdr:colOff>
      <xdr:row>56</xdr:row>
      <xdr:rowOff>66675</xdr:rowOff>
    </xdr:to>
    <xdr:cxnSp macro="">
      <xdr:nvCxnSpPr>
        <xdr:cNvPr id="192" name="直線コネクタ 191"/>
        <xdr:cNvCxnSpPr/>
      </xdr:nvCxnSpPr>
      <xdr:spPr>
        <a:xfrm>
          <a:off x="3797300" y="96221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97790</xdr:rowOff>
    </xdr:from>
    <xdr:to>
      <xdr:col>15</xdr:col>
      <xdr:colOff>101600</xdr:colOff>
      <xdr:row>56</xdr:row>
      <xdr:rowOff>27940</xdr:rowOff>
    </xdr:to>
    <xdr:sp macro="" textlink="">
      <xdr:nvSpPr>
        <xdr:cNvPr id="193" name="楕円 192"/>
        <xdr:cNvSpPr/>
      </xdr:nvSpPr>
      <xdr:spPr>
        <a:xfrm>
          <a:off x="2857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148590</xdr:rowOff>
    </xdr:from>
    <xdr:to>
      <xdr:col>19</xdr:col>
      <xdr:colOff>177800</xdr:colOff>
      <xdr:row>56</xdr:row>
      <xdr:rowOff>20955</xdr:rowOff>
    </xdr:to>
    <xdr:cxnSp macro="">
      <xdr:nvCxnSpPr>
        <xdr:cNvPr id="194" name="直線コネクタ 193"/>
        <xdr:cNvCxnSpPr/>
      </xdr:nvCxnSpPr>
      <xdr:spPr>
        <a:xfrm>
          <a:off x="2908300" y="95783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52070</xdr:rowOff>
    </xdr:from>
    <xdr:to>
      <xdr:col>10</xdr:col>
      <xdr:colOff>165100</xdr:colOff>
      <xdr:row>55</xdr:row>
      <xdr:rowOff>153670</xdr:rowOff>
    </xdr:to>
    <xdr:sp macro="" textlink="">
      <xdr:nvSpPr>
        <xdr:cNvPr id="195" name="楕円 194"/>
        <xdr:cNvSpPr/>
      </xdr:nvSpPr>
      <xdr:spPr>
        <a:xfrm>
          <a:off x="1968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102870</xdr:rowOff>
    </xdr:from>
    <xdr:to>
      <xdr:col>15</xdr:col>
      <xdr:colOff>50800</xdr:colOff>
      <xdr:row>55</xdr:row>
      <xdr:rowOff>148590</xdr:rowOff>
    </xdr:to>
    <xdr:cxnSp macro="">
      <xdr:nvCxnSpPr>
        <xdr:cNvPr id="196" name="直線コネクタ 195"/>
        <xdr:cNvCxnSpPr/>
      </xdr:nvCxnSpPr>
      <xdr:spPr>
        <a:xfrm>
          <a:off x="2019300" y="9532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6350</xdr:rowOff>
    </xdr:from>
    <xdr:to>
      <xdr:col>6</xdr:col>
      <xdr:colOff>38100</xdr:colOff>
      <xdr:row>55</xdr:row>
      <xdr:rowOff>107950</xdr:rowOff>
    </xdr:to>
    <xdr:sp macro="" textlink="">
      <xdr:nvSpPr>
        <xdr:cNvPr id="197" name="楕円 196"/>
        <xdr:cNvSpPr/>
      </xdr:nvSpPr>
      <xdr:spPr>
        <a:xfrm>
          <a:off x="1079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57150</xdr:rowOff>
    </xdr:from>
    <xdr:to>
      <xdr:col>10</xdr:col>
      <xdr:colOff>114300</xdr:colOff>
      <xdr:row>55</xdr:row>
      <xdr:rowOff>102870</xdr:rowOff>
    </xdr:to>
    <xdr:cxnSp macro="">
      <xdr:nvCxnSpPr>
        <xdr:cNvPr id="198" name="直線コネクタ 197"/>
        <xdr:cNvCxnSpPr/>
      </xdr:nvCxnSpPr>
      <xdr:spPr>
        <a:xfrm>
          <a:off x="1130300" y="9486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9"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32402</xdr:rowOff>
    </xdr:from>
    <xdr:ext cx="405111" cy="259045"/>
    <xdr:sp macro="" textlink="">
      <xdr:nvSpPr>
        <xdr:cNvPr id="200" name="n_2aveValue【体育館・プール】&#10;有形固定資産減価償却率"/>
        <xdr:cNvSpPr txBox="1"/>
      </xdr:nvSpPr>
      <xdr:spPr>
        <a:xfrm>
          <a:off x="2705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1" name="n_3aveValue【体育館・プール】&#10;有形固定資産減価償却率"/>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152417</xdr:rowOff>
    </xdr:from>
    <xdr:ext cx="405111" cy="259045"/>
    <xdr:sp macro="" textlink="">
      <xdr:nvSpPr>
        <xdr:cNvPr id="202" name="n_4aveValue【体育館・プール】&#10;有形固定資産減価償却率"/>
        <xdr:cNvSpPr txBox="1"/>
      </xdr:nvSpPr>
      <xdr:spPr>
        <a:xfrm>
          <a:off x="927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88282</xdr:rowOff>
    </xdr:from>
    <xdr:ext cx="405111" cy="259045"/>
    <xdr:sp macro="" textlink="">
      <xdr:nvSpPr>
        <xdr:cNvPr id="203" name="n_1mainValue【体育館・プール】&#10;有形固定資産減価償却率"/>
        <xdr:cNvSpPr txBox="1"/>
      </xdr:nvSpPr>
      <xdr:spPr>
        <a:xfrm>
          <a:off x="3582044" y="934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44467</xdr:rowOff>
    </xdr:from>
    <xdr:ext cx="405111" cy="259045"/>
    <xdr:sp macro="" textlink="">
      <xdr:nvSpPr>
        <xdr:cNvPr id="204" name="n_2mainValue【体育館・プール】&#10;有形固定資産減価償却率"/>
        <xdr:cNvSpPr txBox="1"/>
      </xdr:nvSpPr>
      <xdr:spPr>
        <a:xfrm>
          <a:off x="27057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170197</xdr:rowOff>
    </xdr:from>
    <xdr:ext cx="405111" cy="259045"/>
    <xdr:sp macro="" textlink="">
      <xdr:nvSpPr>
        <xdr:cNvPr id="205" name="n_3mainValue【体育館・プール】&#10;有形固定資産減価償却率"/>
        <xdr:cNvSpPr txBox="1"/>
      </xdr:nvSpPr>
      <xdr:spPr>
        <a:xfrm>
          <a:off x="1816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124477</xdr:rowOff>
    </xdr:from>
    <xdr:ext cx="405111" cy="259045"/>
    <xdr:sp macro="" textlink="">
      <xdr:nvSpPr>
        <xdr:cNvPr id="206" name="n_4mainValue【体育館・プール】&#10;有形固定資産減価償却率"/>
        <xdr:cNvSpPr txBox="1"/>
      </xdr:nvSpPr>
      <xdr:spPr>
        <a:xfrm>
          <a:off x="9277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46" name="楕円 245"/>
        <xdr:cNvSpPr/>
      </xdr:nvSpPr>
      <xdr:spPr>
        <a:xfrm>
          <a:off x="10426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68597</xdr:rowOff>
    </xdr:from>
    <xdr:ext cx="469744" cy="259045"/>
    <xdr:sp macro="" textlink="">
      <xdr:nvSpPr>
        <xdr:cNvPr id="247" name="【体育館・プール】&#10;一人当たり面積該当値テキスト"/>
        <xdr:cNvSpPr txBox="1"/>
      </xdr:nvSpPr>
      <xdr:spPr>
        <a:xfrm>
          <a:off x="10515600"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90170</xdr:rowOff>
    </xdr:from>
    <xdr:to>
      <xdr:col>50</xdr:col>
      <xdr:colOff>165100</xdr:colOff>
      <xdr:row>62</xdr:row>
      <xdr:rowOff>20320</xdr:rowOff>
    </xdr:to>
    <xdr:sp macro="" textlink="">
      <xdr:nvSpPr>
        <xdr:cNvPr id="248" name="楕円 247"/>
        <xdr:cNvSpPr/>
      </xdr:nvSpPr>
      <xdr:spPr>
        <a:xfrm>
          <a:off x="9588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140970</xdr:rowOff>
    </xdr:from>
    <xdr:to>
      <xdr:col>55</xdr:col>
      <xdr:colOff>0</xdr:colOff>
      <xdr:row>61</xdr:row>
      <xdr:rowOff>140970</xdr:rowOff>
    </xdr:to>
    <xdr:cxnSp macro="">
      <xdr:nvCxnSpPr>
        <xdr:cNvPr id="249" name="直線コネクタ 248"/>
        <xdr:cNvCxnSpPr/>
      </xdr:nvCxnSpPr>
      <xdr:spPr>
        <a:xfrm>
          <a:off x="9639300" y="1059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93980</xdr:rowOff>
    </xdr:from>
    <xdr:to>
      <xdr:col>46</xdr:col>
      <xdr:colOff>38100</xdr:colOff>
      <xdr:row>62</xdr:row>
      <xdr:rowOff>24130</xdr:rowOff>
    </xdr:to>
    <xdr:sp macro="" textlink="">
      <xdr:nvSpPr>
        <xdr:cNvPr id="250" name="楕円 249"/>
        <xdr:cNvSpPr/>
      </xdr:nvSpPr>
      <xdr:spPr>
        <a:xfrm>
          <a:off x="8699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140970</xdr:rowOff>
    </xdr:from>
    <xdr:to>
      <xdr:col>50</xdr:col>
      <xdr:colOff>114300</xdr:colOff>
      <xdr:row>61</xdr:row>
      <xdr:rowOff>144780</xdr:rowOff>
    </xdr:to>
    <xdr:cxnSp macro="">
      <xdr:nvCxnSpPr>
        <xdr:cNvPr id="251" name="直線コネクタ 250"/>
        <xdr:cNvCxnSpPr/>
      </xdr:nvCxnSpPr>
      <xdr:spPr>
        <a:xfrm flipV="1">
          <a:off x="8750300" y="1059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93980</xdr:rowOff>
    </xdr:from>
    <xdr:to>
      <xdr:col>41</xdr:col>
      <xdr:colOff>101600</xdr:colOff>
      <xdr:row>62</xdr:row>
      <xdr:rowOff>24130</xdr:rowOff>
    </xdr:to>
    <xdr:sp macro="" textlink="">
      <xdr:nvSpPr>
        <xdr:cNvPr id="252" name="楕円 251"/>
        <xdr:cNvSpPr/>
      </xdr:nvSpPr>
      <xdr:spPr>
        <a:xfrm>
          <a:off x="7810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144780</xdr:rowOff>
    </xdr:from>
    <xdr:to>
      <xdr:col>45</xdr:col>
      <xdr:colOff>177800</xdr:colOff>
      <xdr:row>61</xdr:row>
      <xdr:rowOff>144780</xdr:rowOff>
    </xdr:to>
    <xdr:cxnSp macro="">
      <xdr:nvCxnSpPr>
        <xdr:cNvPr id="253" name="直線コネクタ 252"/>
        <xdr:cNvCxnSpPr/>
      </xdr:nvCxnSpPr>
      <xdr:spPr>
        <a:xfrm>
          <a:off x="7861300" y="1060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97790</xdr:rowOff>
    </xdr:from>
    <xdr:to>
      <xdr:col>36</xdr:col>
      <xdr:colOff>165100</xdr:colOff>
      <xdr:row>62</xdr:row>
      <xdr:rowOff>27940</xdr:rowOff>
    </xdr:to>
    <xdr:sp macro="" textlink="">
      <xdr:nvSpPr>
        <xdr:cNvPr id="254" name="楕円 253"/>
        <xdr:cNvSpPr/>
      </xdr:nvSpPr>
      <xdr:spPr>
        <a:xfrm>
          <a:off x="692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144780</xdr:rowOff>
    </xdr:from>
    <xdr:to>
      <xdr:col>41</xdr:col>
      <xdr:colOff>50800</xdr:colOff>
      <xdr:row>61</xdr:row>
      <xdr:rowOff>148590</xdr:rowOff>
    </xdr:to>
    <xdr:cxnSp macro="">
      <xdr:nvCxnSpPr>
        <xdr:cNvPr id="255" name="直線コネクタ 254"/>
        <xdr:cNvCxnSpPr/>
      </xdr:nvCxnSpPr>
      <xdr:spPr>
        <a:xfrm flipV="1">
          <a:off x="6972300" y="10603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11447</xdr:rowOff>
    </xdr:from>
    <xdr:ext cx="469744" cy="259045"/>
    <xdr:sp macro="" textlink="">
      <xdr:nvSpPr>
        <xdr:cNvPr id="260" name="n_1mainValue【体育館・プール】&#10;一人当たり面積"/>
        <xdr:cNvSpPr txBox="1"/>
      </xdr:nvSpPr>
      <xdr:spPr>
        <a:xfrm>
          <a:off x="93917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61" name="n_2main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62" name="n_3mainValue【体育館・プール】&#10;一人当たり面積"/>
        <xdr:cNvSpPr txBox="1"/>
      </xdr:nvSpPr>
      <xdr:spPr>
        <a:xfrm>
          <a:off x="7626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19067</xdr:rowOff>
    </xdr:from>
    <xdr:ext cx="469744" cy="259045"/>
    <xdr:sp macro="" textlink="">
      <xdr:nvSpPr>
        <xdr:cNvPr id="263" name="n_4mainValue【体育館・プール】&#10;一人当たり面積"/>
        <xdr:cNvSpPr txBox="1"/>
      </xdr:nvSpPr>
      <xdr:spPr>
        <a:xfrm>
          <a:off x="6737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xdr:cNvSpPr txBox="1"/>
      </xdr:nvSpPr>
      <xdr:spPr>
        <a:xfrm>
          <a:off x="4673600" y="1362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23876</xdr:rowOff>
    </xdr:from>
    <xdr:to>
      <xdr:col>24</xdr:col>
      <xdr:colOff>114300</xdr:colOff>
      <xdr:row>82</xdr:row>
      <xdr:rowOff>125476</xdr:rowOff>
    </xdr:to>
    <xdr:sp macro="" textlink="">
      <xdr:nvSpPr>
        <xdr:cNvPr id="302" name="楕円 301"/>
        <xdr:cNvSpPr/>
      </xdr:nvSpPr>
      <xdr:spPr>
        <a:xfrm>
          <a:off x="45847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2303</xdr:rowOff>
    </xdr:from>
    <xdr:ext cx="405111" cy="259045"/>
    <xdr:sp macro="" textlink="">
      <xdr:nvSpPr>
        <xdr:cNvPr id="303" name="【福祉施設】&#10;有形固定資産減価償却率該当値テキスト"/>
        <xdr:cNvSpPr txBox="1"/>
      </xdr:nvSpPr>
      <xdr:spPr>
        <a:xfrm>
          <a:off x="4673600" y="1406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151892</xdr:rowOff>
    </xdr:from>
    <xdr:to>
      <xdr:col>20</xdr:col>
      <xdr:colOff>38100</xdr:colOff>
      <xdr:row>82</xdr:row>
      <xdr:rowOff>82042</xdr:rowOff>
    </xdr:to>
    <xdr:sp macro="" textlink="">
      <xdr:nvSpPr>
        <xdr:cNvPr id="304" name="楕円 303"/>
        <xdr:cNvSpPr/>
      </xdr:nvSpPr>
      <xdr:spPr>
        <a:xfrm>
          <a:off x="3746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31242</xdr:rowOff>
    </xdr:from>
    <xdr:to>
      <xdr:col>24</xdr:col>
      <xdr:colOff>63500</xdr:colOff>
      <xdr:row>82</xdr:row>
      <xdr:rowOff>74676</xdr:rowOff>
    </xdr:to>
    <xdr:cxnSp macro="">
      <xdr:nvCxnSpPr>
        <xdr:cNvPr id="305" name="直線コネクタ 304"/>
        <xdr:cNvCxnSpPr/>
      </xdr:nvCxnSpPr>
      <xdr:spPr>
        <a:xfrm>
          <a:off x="3797300" y="1409014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60452</xdr:rowOff>
    </xdr:from>
    <xdr:to>
      <xdr:col>15</xdr:col>
      <xdr:colOff>101600</xdr:colOff>
      <xdr:row>82</xdr:row>
      <xdr:rowOff>162052</xdr:rowOff>
    </xdr:to>
    <xdr:sp macro="" textlink="">
      <xdr:nvSpPr>
        <xdr:cNvPr id="306" name="楕円 305"/>
        <xdr:cNvSpPr/>
      </xdr:nvSpPr>
      <xdr:spPr>
        <a:xfrm>
          <a:off x="2857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31242</xdr:rowOff>
    </xdr:from>
    <xdr:to>
      <xdr:col>19</xdr:col>
      <xdr:colOff>177800</xdr:colOff>
      <xdr:row>82</xdr:row>
      <xdr:rowOff>111252</xdr:rowOff>
    </xdr:to>
    <xdr:cxnSp macro="">
      <xdr:nvCxnSpPr>
        <xdr:cNvPr id="307" name="直線コネクタ 306"/>
        <xdr:cNvCxnSpPr/>
      </xdr:nvCxnSpPr>
      <xdr:spPr>
        <a:xfrm flipV="1">
          <a:off x="2908300" y="1409014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xdr:rowOff>
    </xdr:from>
    <xdr:to>
      <xdr:col>10</xdr:col>
      <xdr:colOff>165100</xdr:colOff>
      <xdr:row>82</xdr:row>
      <xdr:rowOff>116332</xdr:rowOff>
    </xdr:to>
    <xdr:sp macro="" textlink="">
      <xdr:nvSpPr>
        <xdr:cNvPr id="308" name="楕円 307"/>
        <xdr:cNvSpPr/>
      </xdr:nvSpPr>
      <xdr:spPr>
        <a:xfrm>
          <a:off x="1968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65532</xdr:rowOff>
    </xdr:from>
    <xdr:to>
      <xdr:col>15</xdr:col>
      <xdr:colOff>50800</xdr:colOff>
      <xdr:row>82</xdr:row>
      <xdr:rowOff>111252</xdr:rowOff>
    </xdr:to>
    <xdr:cxnSp macro="">
      <xdr:nvCxnSpPr>
        <xdr:cNvPr id="309" name="直線コネクタ 308"/>
        <xdr:cNvCxnSpPr/>
      </xdr:nvCxnSpPr>
      <xdr:spPr>
        <a:xfrm>
          <a:off x="2019300" y="141244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67311</xdr:rowOff>
    </xdr:from>
    <xdr:to>
      <xdr:col>6</xdr:col>
      <xdr:colOff>38100</xdr:colOff>
      <xdr:row>80</xdr:row>
      <xdr:rowOff>168911</xdr:rowOff>
    </xdr:to>
    <xdr:sp macro="" textlink="">
      <xdr:nvSpPr>
        <xdr:cNvPr id="310" name="楕円 309"/>
        <xdr:cNvSpPr/>
      </xdr:nvSpPr>
      <xdr:spPr>
        <a:xfrm>
          <a:off x="1079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118111</xdr:rowOff>
    </xdr:from>
    <xdr:to>
      <xdr:col>10</xdr:col>
      <xdr:colOff>114300</xdr:colOff>
      <xdr:row>82</xdr:row>
      <xdr:rowOff>65532</xdr:rowOff>
    </xdr:to>
    <xdr:cxnSp macro="">
      <xdr:nvCxnSpPr>
        <xdr:cNvPr id="311" name="直線コネクタ 310"/>
        <xdr:cNvCxnSpPr/>
      </xdr:nvCxnSpPr>
      <xdr:spPr>
        <a:xfrm>
          <a:off x="1130300" y="13834111"/>
          <a:ext cx="889000" cy="29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13" name="n_2aveValue【福祉施設】&#10;有形固定資産減価償却率"/>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4" name="n_3aveValue【福祉施設】&#10;有形固定資産減価償却率"/>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15" name="n_4aveValue【福祉施設】&#10;有形固定資産減価償却率"/>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73169</xdr:rowOff>
    </xdr:from>
    <xdr:ext cx="405111" cy="259045"/>
    <xdr:sp macro="" textlink="">
      <xdr:nvSpPr>
        <xdr:cNvPr id="316" name="n_1mainValue【福祉施設】&#10;有形固定資産減価償却率"/>
        <xdr:cNvSpPr txBox="1"/>
      </xdr:nvSpPr>
      <xdr:spPr>
        <a:xfrm>
          <a:off x="3582044" y="1413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153179</xdr:rowOff>
    </xdr:from>
    <xdr:ext cx="405111" cy="259045"/>
    <xdr:sp macro="" textlink="">
      <xdr:nvSpPr>
        <xdr:cNvPr id="317" name="n_2mainValue【福祉施設】&#10;有形固定資産減価償却率"/>
        <xdr:cNvSpPr txBox="1"/>
      </xdr:nvSpPr>
      <xdr:spPr>
        <a:xfrm>
          <a:off x="2705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107459</xdr:rowOff>
    </xdr:from>
    <xdr:ext cx="405111" cy="259045"/>
    <xdr:sp macro="" textlink="">
      <xdr:nvSpPr>
        <xdr:cNvPr id="318" name="n_3mainValue【福祉施設】&#10;有形固定資産減価償却率"/>
        <xdr:cNvSpPr txBox="1"/>
      </xdr:nvSpPr>
      <xdr:spPr>
        <a:xfrm>
          <a:off x="18167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160038</xdr:rowOff>
    </xdr:from>
    <xdr:ext cx="405111" cy="259045"/>
    <xdr:sp macro="" textlink="">
      <xdr:nvSpPr>
        <xdr:cNvPr id="319" name="n_4mainValue【福祉施設】&#10;有形固定資産減価償却率"/>
        <xdr:cNvSpPr txBox="1"/>
      </xdr:nvSpPr>
      <xdr:spPr>
        <a:xfrm>
          <a:off x="927744"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109745</xdr:rowOff>
    </xdr:from>
    <xdr:ext cx="469744" cy="259045"/>
    <xdr:sp macro="" textlink="">
      <xdr:nvSpPr>
        <xdr:cNvPr id="346" name="【福祉施設】&#10;一人当たり面積平均値テキスト"/>
        <xdr:cNvSpPr txBox="1"/>
      </xdr:nvSpPr>
      <xdr:spPr>
        <a:xfrm>
          <a:off x="10515600" y="13997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55880</xdr:rowOff>
    </xdr:from>
    <xdr:to>
      <xdr:col>55</xdr:col>
      <xdr:colOff>50800</xdr:colOff>
      <xdr:row>80</xdr:row>
      <xdr:rowOff>157480</xdr:rowOff>
    </xdr:to>
    <xdr:sp macro="" textlink="">
      <xdr:nvSpPr>
        <xdr:cNvPr id="357" name="楕円 356"/>
        <xdr:cNvSpPr/>
      </xdr:nvSpPr>
      <xdr:spPr>
        <a:xfrm>
          <a:off x="10426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78757</xdr:rowOff>
    </xdr:from>
    <xdr:ext cx="469744" cy="259045"/>
    <xdr:sp macro="" textlink="">
      <xdr:nvSpPr>
        <xdr:cNvPr id="358" name="【福祉施設】&#10;一人当たり面積該当値テキスト"/>
        <xdr:cNvSpPr txBox="1"/>
      </xdr:nvSpPr>
      <xdr:spPr>
        <a:xfrm>
          <a:off x="10515600"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55880</xdr:rowOff>
    </xdr:from>
    <xdr:to>
      <xdr:col>50</xdr:col>
      <xdr:colOff>165100</xdr:colOff>
      <xdr:row>80</xdr:row>
      <xdr:rowOff>157480</xdr:rowOff>
    </xdr:to>
    <xdr:sp macro="" textlink="">
      <xdr:nvSpPr>
        <xdr:cNvPr id="359" name="楕円 358"/>
        <xdr:cNvSpPr/>
      </xdr:nvSpPr>
      <xdr:spPr>
        <a:xfrm>
          <a:off x="9588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106680</xdr:rowOff>
    </xdr:from>
    <xdr:to>
      <xdr:col>55</xdr:col>
      <xdr:colOff>0</xdr:colOff>
      <xdr:row>80</xdr:row>
      <xdr:rowOff>106680</xdr:rowOff>
    </xdr:to>
    <xdr:cxnSp macro="">
      <xdr:nvCxnSpPr>
        <xdr:cNvPr id="360" name="直線コネクタ 359"/>
        <xdr:cNvCxnSpPr/>
      </xdr:nvCxnSpPr>
      <xdr:spPr>
        <a:xfrm>
          <a:off x="9639300" y="1382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65024</xdr:rowOff>
    </xdr:from>
    <xdr:to>
      <xdr:col>46</xdr:col>
      <xdr:colOff>38100</xdr:colOff>
      <xdr:row>80</xdr:row>
      <xdr:rowOff>166624</xdr:rowOff>
    </xdr:to>
    <xdr:sp macro="" textlink="">
      <xdr:nvSpPr>
        <xdr:cNvPr id="361" name="楕円 360"/>
        <xdr:cNvSpPr/>
      </xdr:nvSpPr>
      <xdr:spPr>
        <a:xfrm>
          <a:off x="8699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106680</xdr:rowOff>
    </xdr:from>
    <xdr:to>
      <xdr:col>50</xdr:col>
      <xdr:colOff>114300</xdr:colOff>
      <xdr:row>80</xdr:row>
      <xdr:rowOff>115824</xdr:rowOff>
    </xdr:to>
    <xdr:cxnSp macro="">
      <xdr:nvCxnSpPr>
        <xdr:cNvPr id="362" name="直線コネクタ 361"/>
        <xdr:cNvCxnSpPr/>
      </xdr:nvCxnSpPr>
      <xdr:spPr>
        <a:xfrm flipV="1">
          <a:off x="8750300" y="138226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65024</xdr:rowOff>
    </xdr:from>
    <xdr:to>
      <xdr:col>41</xdr:col>
      <xdr:colOff>101600</xdr:colOff>
      <xdr:row>80</xdr:row>
      <xdr:rowOff>166624</xdr:rowOff>
    </xdr:to>
    <xdr:sp macro="" textlink="">
      <xdr:nvSpPr>
        <xdr:cNvPr id="363" name="楕円 362"/>
        <xdr:cNvSpPr/>
      </xdr:nvSpPr>
      <xdr:spPr>
        <a:xfrm>
          <a:off x="7810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115824</xdr:rowOff>
    </xdr:from>
    <xdr:to>
      <xdr:col>45</xdr:col>
      <xdr:colOff>177800</xdr:colOff>
      <xdr:row>80</xdr:row>
      <xdr:rowOff>115824</xdr:rowOff>
    </xdr:to>
    <xdr:cxnSp macro="">
      <xdr:nvCxnSpPr>
        <xdr:cNvPr id="364" name="直線コネクタ 363"/>
        <xdr:cNvCxnSpPr/>
      </xdr:nvCxnSpPr>
      <xdr:spPr>
        <a:xfrm>
          <a:off x="7861300" y="138318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10161</xdr:rowOff>
    </xdr:from>
    <xdr:to>
      <xdr:col>36</xdr:col>
      <xdr:colOff>165100</xdr:colOff>
      <xdr:row>80</xdr:row>
      <xdr:rowOff>111761</xdr:rowOff>
    </xdr:to>
    <xdr:sp macro="" textlink="">
      <xdr:nvSpPr>
        <xdr:cNvPr id="365" name="楕円 364"/>
        <xdr:cNvSpPr/>
      </xdr:nvSpPr>
      <xdr:spPr>
        <a:xfrm>
          <a:off x="6921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60961</xdr:rowOff>
    </xdr:from>
    <xdr:to>
      <xdr:col>41</xdr:col>
      <xdr:colOff>50800</xdr:colOff>
      <xdr:row>80</xdr:row>
      <xdr:rowOff>115824</xdr:rowOff>
    </xdr:to>
    <xdr:cxnSp macro="">
      <xdr:nvCxnSpPr>
        <xdr:cNvPr id="366" name="直線コネクタ 365"/>
        <xdr:cNvCxnSpPr/>
      </xdr:nvCxnSpPr>
      <xdr:spPr>
        <a:xfrm>
          <a:off x="6972300" y="137769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98314</xdr:rowOff>
    </xdr:from>
    <xdr:ext cx="469744" cy="259045"/>
    <xdr:sp macro="" textlink="">
      <xdr:nvSpPr>
        <xdr:cNvPr id="367" name="n_1aveValue【福祉施設】&#10;一人当たり面積"/>
        <xdr:cNvSpPr txBox="1"/>
      </xdr:nvSpPr>
      <xdr:spPr>
        <a:xfrm>
          <a:off x="93917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52595</xdr:rowOff>
    </xdr:from>
    <xdr:ext cx="469744" cy="259045"/>
    <xdr:sp macro="" textlink="">
      <xdr:nvSpPr>
        <xdr:cNvPr id="368" name="n_2aveValue【福祉施設】&#10;一人当たり面積"/>
        <xdr:cNvSpPr txBox="1"/>
      </xdr:nvSpPr>
      <xdr:spPr>
        <a:xfrm>
          <a:off x="8515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89171</xdr:rowOff>
    </xdr:from>
    <xdr:ext cx="469744" cy="259045"/>
    <xdr:sp macro="" textlink="">
      <xdr:nvSpPr>
        <xdr:cNvPr id="369" name="n_3aveValue【福祉施設】&#10;一人当たり面積"/>
        <xdr:cNvSpPr txBox="1"/>
      </xdr:nvSpPr>
      <xdr:spPr>
        <a:xfrm>
          <a:off x="7626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0" name="n_4aveValue【福祉施設】&#10;一人当たり面積"/>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2557</xdr:rowOff>
    </xdr:from>
    <xdr:ext cx="469744" cy="259045"/>
    <xdr:sp macro="" textlink="">
      <xdr:nvSpPr>
        <xdr:cNvPr id="371" name="n_1mainValue【福祉施設】&#10;一人当たり面積"/>
        <xdr:cNvSpPr txBox="1"/>
      </xdr:nvSpPr>
      <xdr:spPr>
        <a:xfrm>
          <a:off x="93917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11701</xdr:rowOff>
    </xdr:from>
    <xdr:ext cx="469744" cy="259045"/>
    <xdr:sp macro="" textlink="">
      <xdr:nvSpPr>
        <xdr:cNvPr id="372" name="n_2mainValue【福祉施設】&#10;一人当たり面積"/>
        <xdr:cNvSpPr txBox="1"/>
      </xdr:nvSpPr>
      <xdr:spPr>
        <a:xfrm>
          <a:off x="8515427"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11701</xdr:rowOff>
    </xdr:from>
    <xdr:ext cx="469744" cy="259045"/>
    <xdr:sp macro="" textlink="">
      <xdr:nvSpPr>
        <xdr:cNvPr id="373" name="n_3mainValue【福祉施設】&#10;一人当たり面積"/>
        <xdr:cNvSpPr txBox="1"/>
      </xdr:nvSpPr>
      <xdr:spPr>
        <a:xfrm>
          <a:off x="7626427"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128288</xdr:rowOff>
    </xdr:from>
    <xdr:ext cx="469744" cy="259045"/>
    <xdr:sp macro="" textlink="">
      <xdr:nvSpPr>
        <xdr:cNvPr id="374" name="n_4mainValue【福祉施設】&#10;一人当たり面積"/>
        <xdr:cNvSpPr txBox="1"/>
      </xdr:nvSpPr>
      <xdr:spPr>
        <a:xfrm>
          <a:off x="67374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405" name="【市民会館】&#10;有形固定資産減価償却率平均値テキスト"/>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56424</xdr:rowOff>
    </xdr:from>
    <xdr:to>
      <xdr:col>24</xdr:col>
      <xdr:colOff>114300</xdr:colOff>
      <xdr:row>102</xdr:row>
      <xdr:rowOff>158024</xdr:rowOff>
    </xdr:to>
    <xdr:sp macro="" textlink="">
      <xdr:nvSpPr>
        <xdr:cNvPr id="416" name="楕円 415"/>
        <xdr:cNvSpPr/>
      </xdr:nvSpPr>
      <xdr:spPr>
        <a:xfrm>
          <a:off x="45847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79301</xdr:rowOff>
    </xdr:from>
    <xdr:ext cx="405111" cy="259045"/>
    <xdr:sp macro="" textlink="">
      <xdr:nvSpPr>
        <xdr:cNvPr id="417" name="【市民会館】&#10;有形固定資産減価償却率該当値テキスト"/>
        <xdr:cNvSpPr txBox="1"/>
      </xdr:nvSpPr>
      <xdr:spPr>
        <a:xfrm>
          <a:off x="4673600" y="1739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xdr:rowOff>
    </xdr:from>
    <xdr:to>
      <xdr:col>20</xdr:col>
      <xdr:colOff>38100</xdr:colOff>
      <xdr:row>102</xdr:row>
      <xdr:rowOff>110671</xdr:rowOff>
    </xdr:to>
    <xdr:sp macro="" textlink="">
      <xdr:nvSpPr>
        <xdr:cNvPr id="418" name="楕円 417"/>
        <xdr:cNvSpPr/>
      </xdr:nvSpPr>
      <xdr:spPr>
        <a:xfrm>
          <a:off x="3746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59871</xdr:rowOff>
    </xdr:from>
    <xdr:to>
      <xdr:col>24</xdr:col>
      <xdr:colOff>63500</xdr:colOff>
      <xdr:row>102</xdr:row>
      <xdr:rowOff>107224</xdr:rowOff>
    </xdr:to>
    <xdr:cxnSp macro="">
      <xdr:nvCxnSpPr>
        <xdr:cNvPr id="419" name="直線コネクタ 418"/>
        <xdr:cNvCxnSpPr/>
      </xdr:nvCxnSpPr>
      <xdr:spPr>
        <a:xfrm>
          <a:off x="3797300" y="1754777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7438</xdr:rowOff>
    </xdr:from>
    <xdr:to>
      <xdr:col>15</xdr:col>
      <xdr:colOff>101600</xdr:colOff>
      <xdr:row>103</xdr:row>
      <xdr:rowOff>109038</xdr:rowOff>
    </xdr:to>
    <xdr:sp macro="" textlink="">
      <xdr:nvSpPr>
        <xdr:cNvPr id="420" name="楕円 419"/>
        <xdr:cNvSpPr/>
      </xdr:nvSpPr>
      <xdr:spPr>
        <a:xfrm>
          <a:off x="2857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59871</xdr:rowOff>
    </xdr:from>
    <xdr:to>
      <xdr:col>19</xdr:col>
      <xdr:colOff>177800</xdr:colOff>
      <xdr:row>103</xdr:row>
      <xdr:rowOff>58238</xdr:rowOff>
    </xdr:to>
    <xdr:cxnSp macro="">
      <xdr:nvCxnSpPr>
        <xdr:cNvPr id="421" name="直線コネクタ 420"/>
        <xdr:cNvCxnSpPr/>
      </xdr:nvCxnSpPr>
      <xdr:spPr>
        <a:xfrm flipV="1">
          <a:off x="2908300" y="17547771"/>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144599</xdr:rowOff>
    </xdr:from>
    <xdr:to>
      <xdr:col>10</xdr:col>
      <xdr:colOff>165100</xdr:colOff>
      <xdr:row>103</xdr:row>
      <xdr:rowOff>74749</xdr:rowOff>
    </xdr:to>
    <xdr:sp macro="" textlink="">
      <xdr:nvSpPr>
        <xdr:cNvPr id="422" name="楕円 421"/>
        <xdr:cNvSpPr/>
      </xdr:nvSpPr>
      <xdr:spPr>
        <a:xfrm>
          <a:off x="1968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23949</xdr:rowOff>
    </xdr:from>
    <xdr:to>
      <xdr:col>15</xdr:col>
      <xdr:colOff>50800</xdr:colOff>
      <xdr:row>103</xdr:row>
      <xdr:rowOff>58238</xdr:rowOff>
    </xdr:to>
    <xdr:cxnSp macro="">
      <xdr:nvCxnSpPr>
        <xdr:cNvPr id="423" name="直線コネクタ 422"/>
        <xdr:cNvCxnSpPr/>
      </xdr:nvCxnSpPr>
      <xdr:spPr>
        <a:xfrm>
          <a:off x="2019300" y="176832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71120</xdr:rowOff>
    </xdr:from>
    <xdr:to>
      <xdr:col>6</xdr:col>
      <xdr:colOff>38100</xdr:colOff>
      <xdr:row>102</xdr:row>
      <xdr:rowOff>1270</xdr:rowOff>
    </xdr:to>
    <xdr:sp macro="" textlink="">
      <xdr:nvSpPr>
        <xdr:cNvPr id="424" name="楕円 423"/>
        <xdr:cNvSpPr/>
      </xdr:nvSpPr>
      <xdr:spPr>
        <a:xfrm>
          <a:off x="1079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121920</xdr:rowOff>
    </xdr:from>
    <xdr:to>
      <xdr:col>10</xdr:col>
      <xdr:colOff>114300</xdr:colOff>
      <xdr:row>103</xdr:row>
      <xdr:rowOff>23949</xdr:rowOff>
    </xdr:to>
    <xdr:cxnSp macro="">
      <xdr:nvCxnSpPr>
        <xdr:cNvPr id="425" name="直線コネクタ 424"/>
        <xdr:cNvCxnSpPr/>
      </xdr:nvCxnSpPr>
      <xdr:spPr>
        <a:xfrm>
          <a:off x="1130300" y="17438370"/>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100165</xdr:rowOff>
    </xdr:from>
    <xdr:ext cx="405111" cy="259045"/>
    <xdr:sp macro="" textlink="">
      <xdr:nvSpPr>
        <xdr:cNvPr id="426" name="n_1ave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427" name="n_2aveValue【市民会館】&#10;有形固定資産減価償却率"/>
        <xdr:cNvSpPr txBox="1"/>
      </xdr:nvSpPr>
      <xdr:spPr>
        <a:xfrm>
          <a:off x="2705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62609</xdr:rowOff>
    </xdr:from>
    <xdr:ext cx="405111" cy="259045"/>
    <xdr:sp macro="" textlink="">
      <xdr:nvSpPr>
        <xdr:cNvPr id="428" name="n_3aveValue【市民会館】&#10;有形固定資産減価償却率"/>
        <xdr:cNvSpPr txBox="1"/>
      </xdr:nvSpPr>
      <xdr:spPr>
        <a:xfrm>
          <a:off x="1816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20156</xdr:rowOff>
    </xdr:from>
    <xdr:ext cx="405111" cy="259045"/>
    <xdr:sp macro="" textlink="">
      <xdr:nvSpPr>
        <xdr:cNvPr id="429" name="n_4aveValue【市民会館】&#10;有形固定資産減価償却率"/>
        <xdr:cNvSpPr txBox="1"/>
      </xdr:nvSpPr>
      <xdr:spPr>
        <a:xfrm>
          <a:off x="927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127198</xdr:rowOff>
    </xdr:from>
    <xdr:ext cx="405111" cy="259045"/>
    <xdr:sp macro="" textlink="">
      <xdr:nvSpPr>
        <xdr:cNvPr id="430" name="n_1mainValue【市民会館】&#10;有形固定資産減価償却率"/>
        <xdr:cNvSpPr txBox="1"/>
      </xdr:nvSpPr>
      <xdr:spPr>
        <a:xfrm>
          <a:off x="3582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125565</xdr:rowOff>
    </xdr:from>
    <xdr:ext cx="405111" cy="259045"/>
    <xdr:sp macro="" textlink="">
      <xdr:nvSpPr>
        <xdr:cNvPr id="431" name="n_2mainValue【市民会館】&#10;有形固定資産減価償却率"/>
        <xdr:cNvSpPr txBox="1"/>
      </xdr:nvSpPr>
      <xdr:spPr>
        <a:xfrm>
          <a:off x="2705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91276</xdr:rowOff>
    </xdr:from>
    <xdr:ext cx="405111" cy="259045"/>
    <xdr:sp macro="" textlink="">
      <xdr:nvSpPr>
        <xdr:cNvPr id="432" name="n_3mainValue【市民会館】&#10;有形固定資産減価償却率"/>
        <xdr:cNvSpPr txBox="1"/>
      </xdr:nvSpPr>
      <xdr:spPr>
        <a:xfrm>
          <a:off x="1816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17797</xdr:rowOff>
    </xdr:from>
    <xdr:ext cx="405111" cy="259045"/>
    <xdr:sp macro="" textlink="">
      <xdr:nvSpPr>
        <xdr:cNvPr id="433" name="n_4mainValue【市民会館】&#10;有形固定資産減価償却率"/>
        <xdr:cNvSpPr txBox="1"/>
      </xdr:nvSpPr>
      <xdr:spPr>
        <a:xfrm>
          <a:off x="927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2"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154939</xdr:rowOff>
    </xdr:from>
    <xdr:to>
      <xdr:col>55</xdr:col>
      <xdr:colOff>50800</xdr:colOff>
      <xdr:row>106</xdr:row>
      <xdr:rowOff>85089</xdr:rowOff>
    </xdr:to>
    <xdr:sp macro="" textlink="">
      <xdr:nvSpPr>
        <xdr:cNvPr id="473" name="楕円 472"/>
        <xdr:cNvSpPr/>
      </xdr:nvSpPr>
      <xdr:spPr>
        <a:xfrm>
          <a:off x="10426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133366</xdr:rowOff>
    </xdr:from>
    <xdr:ext cx="469744" cy="259045"/>
    <xdr:sp macro="" textlink="">
      <xdr:nvSpPr>
        <xdr:cNvPr id="474" name="【市民会館】&#10;一人当たり面積該当値テキスト"/>
        <xdr:cNvSpPr txBox="1"/>
      </xdr:nvSpPr>
      <xdr:spPr>
        <a:xfrm>
          <a:off x="10515600" y="181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75" name="楕円 474"/>
        <xdr:cNvSpPr/>
      </xdr:nvSpPr>
      <xdr:spPr>
        <a:xfrm>
          <a:off x="958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34289</xdr:rowOff>
    </xdr:from>
    <xdr:to>
      <xdr:col>55</xdr:col>
      <xdr:colOff>0</xdr:colOff>
      <xdr:row>106</xdr:row>
      <xdr:rowOff>38100</xdr:rowOff>
    </xdr:to>
    <xdr:cxnSp macro="">
      <xdr:nvCxnSpPr>
        <xdr:cNvPr id="476" name="直線コネクタ 475"/>
        <xdr:cNvCxnSpPr/>
      </xdr:nvCxnSpPr>
      <xdr:spPr>
        <a:xfrm flipV="1">
          <a:off x="9639300" y="182079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77" name="楕円 476"/>
        <xdr:cNvSpPr/>
      </xdr:nvSpPr>
      <xdr:spPr>
        <a:xfrm>
          <a:off x="8699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38100</xdr:rowOff>
    </xdr:to>
    <xdr:cxnSp macro="">
      <xdr:nvCxnSpPr>
        <xdr:cNvPr id="478" name="直線コネクタ 477"/>
        <xdr:cNvCxnSpPr/>
      </xdr:nvCxnSpPr>
      <xdr:spPr>
        <a:xfrm>
          <a:off x="8750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158750</xdr:rowOff>
    </xdr:from>
    <xdr:to>
      <xdr:col>41</xdr:col>
      <xdr:colOff>101600</xdr:colOff>
      <xdr:row>106</xdr:row>
      <xdr:rowOff>88900</xdr:rowOff>
    </xdr:to>
    <xdr:sp macro="" textlink="">
      <xdr:nvSpPr>
        <xdr:cNvPr id="479" name="楕円 478"/>
        <xdr:cNvSpPr/>
      </xdr:nvSpPr>
      <xdr:spPr>
        <a:xfrm>
          <a:off x="7810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38100</xdr:rowOff>
    </xdr:from>
    <xdr:to>
      <xdr:col>45</xdr:col>
      <xdr:colOff>177800</xdr:colOff>
      <xdr:row>106</xdr:row>
      <xdr:rowOff>38100</xdr:rowOff>
    </xdr:to>
    <xdr:cxnSp macro="">
      <xdr:nvCxnSpPr>
        <xdr:cNvPr id="480" name="直線コネクタ 479"/>
        <xdr:cNvCxnSpPr/>
      </xdr:nvCxnSpPr>
      <xdr:spPr>
        <a:xfrm>
          <a:off x="7861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162561</xdr:rowOff>
    </xdr:from>
    <xdr:to>
      <xdr:col>36</xdr:col>
      <xdr:colOff>165100</xdr:colOff>
      <xdr:row>106</xdr:row>
      <xdr:rowOff>92711</xdr:rowOff>
    </xdr:to>
    <xdr:sp macro="" textlink="">
      <xdr:nvSpPr>
        <xdr:cNvPr id="481" name="楕円 480"/>
        <xdr:cNvSpPr/>
      </xdr:nvSpPr>
      <xdr:spPr>
        <a:xfrm>
          <a:off x="692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38100</xdr:rowOff>
    </xdr:from>
    <xdr:to>
      <xdr:col>41</xdr:col>
      <xdr:colOff>50800</xdr:colOff>
      <xdr:row>106</xdr:row>
      <xdr:rowOff>41911</xdr:rowOff>
    </xdr:to>
    <xdr:cxnSp macro="">
      <xdr:nvCxnSpPr>
        <xdr:cNvPr id="482" name="直線コネクタ 481"/>
        <xdr:cNvCxnSpPr/>
      </xdr:nvCxnSpPr>
      <xdr:spPr>
        <a:xfrm flipV="1">
          <a:off x="6972300" y="18211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3"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4" name="n_2aveValue【市民会館】&#10;一人当たり面積"/>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5"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86" name="n_4aveValue【市民会館】&#10;一人当たり面積"/>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80027</xdr:rowOff>
    </xdr:from>
    <xdr:ext cx="469744" cy="259045"/>
    <xdr:sp macro="" textlink="">
      <xdr:nvSpPr>
        <xdr:cNvPr id="487" name="n_1main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80027</xdr:rowOff>
    </xdr:from>
    <xdr:ext cx="469744" cy="259045"/>
    <xdr:sp macro="" textlink="">
      <xdr:nvSpPr>
        <xdr:cNvPr id="488" name="n_2mainValue【市民会館】&#10;一人当たり面積"/>
        <xdr:cNvSpPr txBox="1"/>
      </xdr:nvSpPr>
      <xdr:spPr>
        <a:xfrm>
          <a:off x="8515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80027</xdr:rowOff>
    </xdr:from>
    <xdr:ext cx="469744" cy="259045"/>
    <xdr:sp macro="" textlink="">
      <xdr:nvSpPr>
        <xdr:cNvPr id="489" name="n_3mainValue【市民会館】&#10;一人当たり面積"/>
        <xdr:cNvSpPr txBox="1"/>
      </xdr:nvSpPr>
      <xdr:spPr>
        <a:xfrm>
          <a:off x="7626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83838</xdr:rowOff>
    </xdr:from>
    <xdr:ext cx="469744" cy="259045"/>
    <xdr:sp macro="" textlink="">
      <xdr:nvSpPr>
        <xdr:cNvPr id="490" name="n_4mainValue【市民会館】&#10;一人当たり面積"/>
        <xdr:cNvSpPr txBox="1"/>
      </xdr:nvSpPr>
      <xdr:spPr>
        <a:xfrm>
          <a:off x="6737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8" name="【一般廃棄物処理施設】&#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57404</xdr:rowOff>
    </xdr:from>
    <xdr:to>
      <xdr:col>85</xdr:col>
      <xdr:colOff>177800</xdr:colOff>
      <xdr:row>38</xdr:row>
      <xdr:rowOff>159004</xdr:rowOff>
    </xdr:to>
    <xdr:sp macro="" textlink="">
      <xdr:nvSpPr>
        <xdr:cNvPr id="529" name="楕円 528"/>
        <xdr:cNvSpPr/>
      </xdr:nvSpPr>
      <xdr:spPr>
        <a:xfrm>
          <a:off x="162687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35831</xdr:rowOff>
    </xdr:from>
    <xdr:ext cx="405111" cy="259045"/>
    <xdr:sp macro="" textlink="">
      <xdr:nvSpPr>
        <xdr:cNvPr id="530" name="【一般廃棄物処理施設】&#10;有形固定資産減価償却率該当値テキスト"/>
        <xdr:cNvSpPr txBox="1"/>
      </xdr:nvSpPr>
      <xdr:spPr>
        <a:xfrm>
          <a:off x="16357600" y="655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98552</xdr:rowOff>
    </xdr:from>
    <xdr:to>
      <xdr:col>81</xdr:col>
      <xdr:colOff>101600</xdr:colOff>
      <xdr:row>38</xdr:row>
      <xdr:rowOff>28702</xdr:rowOff>
    </xdr:to>
    <xdr:sp macro="" textlink="">
      <xdr:nvSpPr>
        <xdr:cNvPr id="531" name="楕円 530"/>
        <xdr:cNvSpPr/>
      </xdr:nvSpPr>
      <xdr:spPr>
        <a:xfrm>
          <a:off x="154305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149352</xdr:rowOff>
    </xdr:from>
    <xdr:to>
      <xdr:col>85</xdr:col>
      <xdr:colOff>127000</xdr:colOff>
      <xdr:row>38</xdr:row>
      <xdr:rowOff>108204</xdr:rowOff>
    </xdr:to>
    <xdr:cxnSp macro="">
      <xdr:nvCxnSpPr>
        <xdr:cNvPr id="532" name="直線コネクタ 531"/>
        <xdr:cNvCxnSpPr/>
      </xdr:nvCxnSpPr>
      <xdr:spPr>
        <a:xfrm>
          <a:off x="15481300" y="649300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139700</xdr:rowOff>
    </xdr:from>
    <xdr:to>
      <xdr:col>76</xdr:col>
      <xdr:colOff>165100</xdr:colOff>
      <xdr:row>37</xdr:row>
      <xdr:rowOff>69850</xdr:rowOff>
    </xdr:to>
    <xdr:sp macro="" textlink="">
      <xdr:nvSpPr>
        <xdr:cNvPr id="533" name="楕円 532"/>
        <xdr:cNvSpPr/>
      </xdr:nvSpPr>
      <xdr:spPr>
        <a:xfrm>
          <a:off x="1454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37</xdr:row>
      <xdr:rowOff>149352</xdr:rowOff>
    </xdr:to>
    <xdr:cxnSp macro="">
      <xdr:nvCxnSpPr>
        <xdr:cNvPr id="534" name="直線コネクタ 533"/>
        <xdr:cNvCxnSpPr/>
      </xdr:nvCxnSpPr>
      <xdr:spPr>
        <a:xfrm>
          <a:off x="14592300" y="636270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xdr:rowOff>
    </xdr:from>
    <xdr:to>
      <xdr:col>72</xdr:col>
      <xdr:colOff>38100</xdr:colOff>
      <xdr:row>36</xdr:row>
      <xdr:rowOff>110998</xdr:rowOff>
    </xdr:to>
    <xdr:sp macro="" textlink="">
      <xdr:nvSpPr>
        <xdr:cNvPr id="535" name="楕円 534"/>
        <xdr:cNvSpPr/>
      </xdr:nvSpPr>
      <xdr:spPr>
        <a:xfrm>
          <a:off x="13652500" y="61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60198</xdr:rowOff>
    </xdr:from>
    <xdr:to>
      <xdr:col>76</xdr:col>
      <xdr:colOff>114300</xdr:colOff>
      <xdr:row>37</xdr:row>
      <xdr:rowOff>19050</xdr:rowOff>
    </xdr:to>
    <xdr:cxnSp macro="">
      <xdr:nvCxnSpPr>
        <xdr:cNvPr id="536" name="直線コネクタ 535"/>
        <xdr:cNvCxnSpPr/>
      </xdr:nvCxnSpPr>
      <xdr:spPr>
        <a:xfrm>
          <a:off x="13703300" y="623239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105410</xdr:rowOff>
    </xdr:from>
    <xdr:to>
      <xdr:col>67</xdr:col>
      <xdr:colOff>101600</xdr:colOff>
      <xdr:row>35</xdr:row>
      <xdr:rowOff>35560</xdr:rowOff>
    </xdr:to>
    <xdr:sp macro="" textlink="">
      <xdr:nvSpPr>
        <xdr:cNvPr id="537" name="楕円 536"/>
        <xdr:cNvSpPr/>
      </xdr:nvSpPr>
      <xdr:spPr>
        <a:xfrm>
          <a:off x="12763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156210</xdr:rowOff>
    </xdr:from>
    <xdr:to>
      <xdr:col>71</xdr:col>
      <xdr:colOff>177800</xdr:colOff>
      <xdr:row>36</xdr:row>
      <xdr:rowOff>60198</xdr:rowOff>
    </xdr:to>
    <xdr:cxnSp macro="">
      <xdr:nvCxnSpPr>
        <xdr:cNvPr id="538" name="直線コネクタ 537"/>
        <xdr:cNvCxnSpPr/>
      </xdr:nvCxnSpPr>
      <xdr:spPr>
        <a:xfrm>
          <a:off x="12814300" y="598551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95267</xdr:rowOff>
    </xdr:from>
    <xdr:ext cx="405111" cy="259045"/>
    <xdr:sp macro="" textlink="">
      <xdr:nvSpPr>
        <xdr:cNvPr id="540" name="n_2aveValue【一般廃棄物処理施設】&#10;有形固定資産減価償却率"/>
        <xdr:cNvSpPr txBox="1"/>
      </xdr:nvSpPr>
      <xdr:spPr>
        <a:xfrm>
          <a:off x="14389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58691</xdr:rowOff>
    </xdr:from>
    <xdr:ext cx="405111" cy="259045"/>
    <xdr:sp macro="" textlink="">
      <xdr:nvSpPr>
        <xdr:cNvPr id="541" name="n_3aveValue【一般廃棄物処理施設】&#10;有形固定資産減価償却率"/>
        <xdr:cNvSpPr txBox="1"/>
      </xdr:nvSpPr>
      <xdr:spPr>
        <a:xfrm>
          <a:off x="13500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170705</xdr:rowOff>
    </xdr:from>
    <xdr:ext cx="405111" cy="259045"/>
    <xdr:sp macro="" textlink="">
      <xdr:nvSpPr>
        <xdr:cNvPr id="542" name="n_4aveValue【一般廃棄物処理施設】&#10;有形固定資産減価償却率"/>
        <xdr:cNvSpPr txBox="1"/>
      </xdr:nvSpPr>
      <xdr:spPr>
        <a:xfrm>
          <a:off x="12611744"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19829</xdr:rowOff>
    </xdr:from>
    <xdr:ext cx="405111" cy="259045"/>
    <xdr:sp macro="" textlink="">
      <xdr:nvSpPr>
        <xdr:cNvPr id="543" name="n_1mainValue【一般廃棄物処理施設】&#10;有形固定資産減価償却率"/>
        <xdr:cNvSpPr txBox="1"/>
      </xdr:nvSpPr>
      <xdr:spPr>
        <a:xfrm>
          <a:off x="15266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86377</xdr:rowOff>
    </xdr:from>
    <xdr:ext cx="405111" cy="259045"/>
    <xdr:sp macro="" textlink="">
      <xdr:nvSpPr>
        <xdr:cNvPr id="544" name="n_2mainValue【一般廃棄物処理施設】&#10;有形固定資産減価償却率"/>
        <xdr:cNvSpPr txBox="1"/>
      </xdr:nvSpPr>
      <xdr:spPr>
        <a:xfrm>
          <a:off x="14389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127525</xdr:rowOff>
    </xdr:from>
    <xdr:ext cx="405111" cy="259045"/>
    <xdr:sp macro="" textlink="">
      <xdr:nvSpPr>
        <xdr:cNvPr id="545" name="n_3mainValue【一般廃棄物処理施設】&#10;有形固定資産減価償却率"/>
        <xdr:cNvSpPr txBox="1"/>
      </xdr:nvSpPr>
      <xdr:spPr>
        <a:xfrm>
          <a:off x="13500744" y="595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52087</xdr:rowOff>
    </xdr:from>
    <xdr:ext cx="405111" cy="259045"/>
    <xdr:sp macro="" textlink="">
      <xdr:nvSpPr>
        <xdr:cNvPr id="546" name="n_4mainValue【一般廃棄物処理施設】&#10;有形固定資産減価償却率"/>
        <xdr:cNvSpPr txBox="1"/>
      </xdr:nvSpPr>
      <xdr:spPr>
        <a:xfrm>
          <a:off x="126117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46952</xdr:rowOff>
    </xdr:from>
    <xdr:ext cx="534377" cy="259045"/>
    <xdr:sp macro="" textlink="">
      <xdr:nvSpPr>
        <xdr:cNvPr id="575" name="【一般廃棄物処理施設】&#10;一人当たり有形固定資産（償却資産）額平均値テキスト"/>
        <xdr:cNvSpPr txBox="1"/>
      </xdr:nvSpPr>
      <xdr:spPr>
        <a:xfrm>
          <a:off x="22199600" y="690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21624</xdr:rowOff>
    </xdr:from>
    <xdr:to>
      <xdr:col>116</xdr:col>
      <xdr:colOff>114300</xdr:colOff>
      <xdr:row>39</xdr:row>
      <xdr:rowOff>123224</xdr:rowOff>
    </xdr:to>
    <xdr:sp macro="" textlink="">
      <xdr:nvSpPr>
        <xdr:cNvPr id="586" name="楕円 585"/>
        <xdr:cNvSpPr/>
      </xdr:nvSpPr>
      <xdr:spPr>
        <a:xfrm>
          <a:off x="22110700" y="670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44501</xdr:rowOff>
    </xdr:from>
    <xdr:ext cx="599010" cy="259045"/>
    <xdr:sp macro="" textlink="">
      <xdr:nvSpPr>
        <xdr:cNvPr id="587" name="【一般廃棄物処理施設】&#10;一人当たり有形固定資産（償却資産）額該当値テキスト"/>
        <xdr:cNvSpPr txBox="1"/>
      </xdr:nvSpPr>
      <xdr:spPr>
        <a:xfrm>
          <a:off x="22199600" y="655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23625</xdr:rowOff>
    </xdr:from>
    <xdr:to>
      <xdr:col>112</xdr:col>
      <xdr:colOff>38100</xdr:colOff>
      <xdr:row>39</xdr:row>
      <xdr:rowOff>125225</xdr:rowOff>
    </xdr:to>
    <xdr:sp macro="" textlink="">
      <xdr:nvSpPr>
        <xdr:cNvPr id="588" name="楕円 587"/>
        <xdr:cNvSpPr/>
      </xdr:nvSpPr>
      <xdr:spPr>
        <a:xfrm>
          <a:off x="21272500" y="67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72424</xdr:rowOff>
    </xdr:from>
    <xdr:to>
      <xdr:col>116</xdr:col>
      <xdr:colOff>63500</xdr:colOff>
      <xdr:row>39</xdr:row>
      <xdr:rowOff>74425</xdr:rowOff>
    </xdr:to>
    <xdr:cxnSp macro="">
      <xdr:nvCxnSpPr>
        <xdr:cNvPr id="589" name="直線コネクタ 588"/>
        <xdr:cNvCxnSpPr/>
      </xdr:nvCxnSpPr>
      <xdr:spPr>
        <a:xfrm flipV="1">
          <a:off x="21323300" y="6758974"/>
          <a:ext cx="8382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25918</xdr:rowOff>
    </xdr:from>
    <xdr:to>
      <xdr:col>107</xdr:col>
      <xdr:colOff>101600</xdr:colOff>
      <xdr:row>39</xdr:row>
      <xdr:rowOff>127518</xdr:rowOff>
    </xdr:to>
    <xdr:sp macro="" textlink="">
      <xdr:nvSpPr>
        <xdr:cNvPr id="590" name="楕円 589"/>
        <xdr:cNvSpPr/>
      </xdr:nvSpPr>
      <xdr:spPr>
        <a:xfrm>
          <a:off x="20383500" y="67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74425</xdr:rowOff>
    </xdr:from>
    <xdr:to>
      <xdr:col>111</xdr:col>
      <xdr:colOff>177800</xdr:colOff>
      <xdr:row>39</xdr:row>
      <xdr:rowOff>76718</xdr:rowOff>
    </xdr:to>
    <xdr:cxnSp macro="">
      <xdr:nvCxnSpPr>
        <xdr:cNvPr id="591" name="直線コネクタ 590"/>
        <xdr:cNvCxnSpPr/>
      </xdr:nvCxnSpPr>
      <xdr:spPr>
        <a:xfrm flipV="1">
          <a:off x="20434300" y="6760975"/>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26856</xdr:rowOff>
    </xdr:from>
    <xdr:to>
      <xdr:col>102</xdr:col>
      <xdr:colOff>165100</xdr:colOff>
      <xdr:row>39</xdr:row>
      <xdr:rowOff>128456</xdr:rowOff>
    </xdr:to>
    <xdr:sp macro="" textlink="">
      <xdr:nvSpPr>
        <xdr:cNvPr id="592" name="楕円 591"/>
        <xdr:cNvSpPr/>
      </xdr:nvSpPr>
      <xdr:spPr>
        <a:xfrm>
          <a:off x="19494500" y="67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76718</xdr:rowOff>
    </xdr:from>
    <xdr:to>
      <xdr:col>107</xdr:col>
      <xdr:colOff>50800</xdr:colOff>
      <xdr:row>39</xdr:row>
      <xdr:rowOff>77656</xdr:rowOff>
    </xdr:to>
    <xdr:cxnSp macro="">
      <xdr:nvCxnSpPr>
        <xdr:cNvPr id="593" name="直線コネクタ 592"/>
        <xdr:cNvCxnSpPr/>
      </xdr:nvCxnSpPr>
      <xdr:spPr>
        <a:xfrm flipV="1">
          <a:off x="19545300" y="6763268"/>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115815</xdr:rowOff>
    </xdr:from>
    <xdr:to>
      <xdr:col>98</xdr:col>
      <xdr:colOff>38100</xdr:colOff>
      <xdr:row>39</xdr:row>
      <xdr:rowOff>45965</xdr:rowOff>
    </xdr:to>
    <xdr:sp macro="" textlink="">
      <xdr:nvSpPr>
        <xdr:cNvPr id="594" name="楕円 593"/>
        <xdr:cNvSpPr/>
      </xdr:nvSpPr>
      <xdr:spPr>
        <a:xfrm>
          <a:off x="18605500" y="663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166615</xdr:rowOff>
    </xdr:from>
    <xdr:to>
      <xdr:col>102</xdr:col>
      <xdr:colOff>114300</xdr:colOff>
      <xdr:row>39</xdr:row>
      <xdr:rowOff>77656</xdr:rowOff>
    </xdr:to>
    <xdr:cxnSp macro="">
      <xdr:nvCxnSpPr>
        <xdr:cNvPr id="595" name="直線コネクタ 594"/>
        <xdr:cNvCxnSpPr/>
      </xdr:nvCxnSpPr>
      <xdr:spPr>
        <a:xfrm>
          <a:off x="18656300" y="6681715"/>
          <a:ext cx="889000" cy="8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39192</xdr:rowOff>
    </xdr:from>
    <xdr:ext cx="534377" cy="259045"/>
    <xdr:sp macro="" textlink="">
      <xdr:nvSpPr>
        <xdr:cNvPr id="596" name="n_1aveValue【一般廃棄物処理施設】&#10;一人当たり有形固定資産（償却資産）額"/>
        <xdr:cNvSpPr txBox="1"/>
      </xdr:nvSpPr>
      <xdr:spPr>
        <a:xfrm>
          <a:off x="210434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53563</xdr:rowOff>
    </xdr:from>
    <xdr:ext cx="534377" cy="259045"/>
    <xdr:sp macro="" textlink="">
      <xdr:nvSpPr>
        <xdr:cNvPr id="597" name="n_2aveValue【一般廃棄物処理施設】&#10;一人当たり有形固定資産（償却資産）額"/>
        <xdr:cNvSpPr txBox="1"/>
      </xdr:nvSpPr>
      <xdr:spPr>
        <a:xfrm>
          <a:off x="20167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55198</xdr:rowOff>
    </xdr:from>
    <xdr:ext cx="534377" cy="259045"/>
    <xdr:sp macro="" textlink="">
      <xdr:nvSpPr>
        <xdr:cNvPr id="598" name="n_3aveValue【一般廃棄物処理施設】&#10;一人当たり有形固定資産（償却資産）額"/>
        <xdr:cNvSpPr txBox="1"/>
      </xdr:nvSpPr>
      <xdr:spPr>
        <a:xfrm>
          <a:off x="19278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33187</xdr:rowOff>
    </xdr:from>
    <xdr:ext cx="534377" cy="259045"/>
    <xdr:sp macro="" textlink="">
      <xdr:nvSpPr>
        <xdr:cNvPr id="599" name="n_4aveValue【一般廃棄物処理施設】&#10;一人当たり有形固定資産（償却資産）額"/>
        <xdr:cNvSpPr txBox="1"/>
      </xdr:nvSpPr>
      <xdr:spPr>
        <a:xfrm>
          <a:off x="18389111" y="706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141752</xdr:rowOff>
    </xdr:from>
    <xdr:ext cx="599010" cy="259045"/>
    <xdr:sp macro="" textlink="">
      <xdr:nvSpPr>
        <xdr:cNvPr id="600" name="n_1mainValue【一般廃棄物処理施設】&#10;一人当たり有形固定資産（償却資産）額"/>
        <xdr:cNvSpPr txBox="1"/>
      </xdr:nvSpPr>
      <xdr:spPr>
        <a:xfrm>
          <a:off x="21011095" y="648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144045</xdr:rowOff>
    </xdr:from>
    <xdr:ext cx="599010" cy="259045"/>
    <xdr:sp macro="" textlink="">
      <xdr:nvSpPr>
        <xdr:cNvPr id="601" name="n_2mainValue【一般廃棄物処理施設】&#10;一人当たり有形固定資産（償却資産）額"/>
        <xdr:cNvSpPr txBox="1"/>
      </xdr:nvSpPr>
      <xdr:spPr>
        <a:xfrm>
          <a:off x="20134795" y="648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144983</xdr:rowOff>
    </xdr:from>
    <xdr:ext cx="599010" cy="259045"/>
    <xdr:sp macro="" textlink="">
      <xdr:nvSpPr>
        <xdr:cNvPr id="602" name="n_3mainValue【一般廃棄物処理施設】&#10;一人当たり有形固定資産（償却資産）額"/>
        <xdr:cNvSpPr txBox="1"/>
      </xdr:nvSpPr>
      <xdr:spPr>
        <a:xfrm>
          <a:off x="19245795" y="648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62492</xdr:rowOff>
    </xdr:from>
    <xdr:ext cx="599010" cy="259045"/>
    <xdr:sp macro="" textlink="">
      <xdr:nvSpPr>
        <xdr:cNvPr id="603" name="n_4mainValue【一般廃棄物処理施設】&#10;一人当たり有形固定資産（償却資産）額"/>
        <xdr:cNvSpPr txBox="1"/>
      </xdr:nvSpPr>
      <xdr:spPr>
        <a:xfrm>
          <a:off x="18356795" y="640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6" name="テキスト ボックス 6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6" name="テキスト ボックス 6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122465</xdr:rowOff>
    </xdr:from>
    <xdr:to>
      <xdr:col>85</xdr:col>
      <xdr:colOff>126364</xdr:colOff>
      <xdr:row>63</xdr:row>
      <xdr:rowOff>164919</xdr:rowOff>
    </xdr:to>
    <xdr:cxnSp macro="">
      <xdr:nvCxnSpPr>
        <xdr:cNvPr id="630" name="直線コネクタ 629"/>
        <xdr:cNvCxnSpPr/>
      </xdr:nvCxnSpPr>
      <xdr:spPr>
        <a:xfrm flipV="1">
          <a:off x="16318864" y="9895115"/>
          <a:ext cx="0" cy="107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405111" cy="259045"/>
    <xdr:sp macro="" textlink="">
      <xdr:nvSpPr>
        <xdr:cNvPr id="631" name="【保健センター・保健所】&#10;有形固定資産減価償却率最小値テキスト"/>
        <xdr:cNvSpPr txBox="1"/>
      </xdr:nvSpPr>
      <xdr:spPr>
        <a:xfrm>
          <a:off x="16357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632" name="直線コネクタ 631"/>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69142</xdr:rowOff>
    </xdr:from>
    <xdr:ext cx="405111" cy="259045"/>
    <xdr:sp macro="" textlink="">
      <xdr:nvSpPr>
        <xdr:cNvPr id="633" name="【保健センター・保健所】&#10;有形固定資産減価償却率最大値テキスト"/>
        <xdr:cNvSpPr txBox="1"/>
      </xdr:nvSpPr>
      <xdr:spPr>
        <a:xfrm>
          <a:off x="16357600" y="967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122465</xdr:rowOff>
    </xdr:from>
    <xdr:to>
      <xdr:col>86</xdr:col>
      <xdr:colOff>25400</xdr:colOff>
      <xdr:row>57</xdr:row>
      <xdr:rowOff>122465</xdr:rowOff>
    </xdr:to>
    <xdr:cxnSp macro="">
      <xdr:nvCxnSpPr>
        <xdr:cNvPr id="634" name="直線コネクタ 633"/>
        <xdr:cNvCxnSpPr/>
      </xdr:nvCxnSpPr>
      <xdr:spPr>
        <a:xfrm>
          <a:off x="16230600" y="989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635" name="【保健センター・保健所】&#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36" name="フローチャート: 判断 63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37" name="フローチャート: 判断 636"/>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39007</xdr:rowOff>
    </xdr:from>
    <xdr:to>
      <xdr:col>76</xdr:col>
      <xdr:colOff>165100</xdr:colOff>
      <xdr:row>59</xdr:row>
      <xdr:rowOff>140607</xdr:rowOff>
    </xdr:to>
    <xdr:sp macro="" textlink="">
      <xdr:nvSpPr>
        <xdr:cNvPr id="638" name="フローチャート: 判断 637"/>
        <xdr:cNvSpPr/>
      </xdr:nvSpPr>
      <xdr:spPr>
        <a:xfrm>
          <a:off x="145415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96157</xdr:rowOff>
    </xdr:from>
    <xdr:to>
      <xdr:col>72</xdr:col>
      <xdr:colOff>38100</xdr:colOff>
      <xdr:row>59</xdr:row>
      <xdr:rowOff>26307</xdr:rowOff>
    </xdr:to>
    <xdr:sp macro="" textlink="">
      <xdr:nvSpPr>
        <xdr:cNvPr id="639" name="フローチャート: 判断 638"/>
        <xdr:cNvSpPr/>
      </xdr:nvSpPr>
      <xdr:spPr>
        <a:xfrm>
          <a:off x="13652500" y="1004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30843</xdr:rowOff>
    </xdr:from>
    <xdr:to>
      <xdr:col>67</xdr:col>
      <xdr:colOff>101600</xdr:colOff>
      <xdr:row>58</xdr:row>
      <xdr:rowOff>132443</xdr:rowOff>
    </xdr:to>
    <xdr:sp macro="" textlink="">
      <xdr:nvSpPr>
        <xdr:cNvPr id="640" name="フローチャート: 判断 639"/>
        <xdr:cNvSpPr/>
      </xdr:nvSpPr>
      <xdr:spPr>
        <a:xfrm>
          <a:off x="12763500" y="997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153307</xdr:rowOff>
    </xdr:from>
    <xdr:to>
      <xdr:col>85</xdr:col>
      <xdr:colOff>177800</xdr:colOff>
      <xdr:row>62</xdr:row>
      <xdr:rowOff>83457</xdr:rowOff>
    </xdr:to>
    <xdr:sp macro="" textlink="">
      <xdr:nvSpPr>
        <xdr:cNvPr id="646" name="楕円 645"/>
        <xdr:cNvSpPr/>
      </xdr:nvSpPr>
      <xdr:spPr>
        <a:xfrm>
          <a:off x="16268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131734</xdr:rowOff>
    </xdr:from>
    <xdr:ext cx="405111" cy="259045"/>
    <xdr:sp macro="" textlink="">
      <xdr:nvSpPr>
        <xdr:cNvPr id="647" name="【保健センター・保健所】&#10;有形固定資産減価償却率該当値テキスト"/>
        <xdr:cNvSpPr txBox="1"/>
      </xdr:nvSpPr>
      <xdr:spPr>
        <a:xfrm>
          <a:off x="16357600"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68399</xdr:rowOff>
    </xdr:from>
    <xdr:to>
      <xdr:col>81</xdr:col>
      <xdr:colOff>101600</xdr:colOff>
      <xdr:row>61</xdr:row>
      <xdr:rowOff>169999</xdr:rowOff>
    </xdr:to>
    <xdr:sp macro="" textlink="">
      <xdr:nvSpPr>
        <xdr:cNvPr id="648" name="楕円 647"/>
        <xdr:cNvSpPr/>
      </xdr:nvSpPr>
      <xdr:spPr>
        <a:xfrm>
          <a:off x="15430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119199</xdr:rowOff>
    </xdr:from>
    <xdr:to>
      <xdr:col>85</xdr:col>
      <xdr:colOff>127000</xdr:colOff>
      <xdr:row>62</xdr:row>
      <xdr:rowOff>32657</xdr:rowOff>
    </xdr:to>
    <xdr:cxnSp macro="">
      <xdr:nvCxnSpPr>
        <xdr:cNvPr id="649" name="直線コネクタ 648"/>
        <xdr:cNvCxnSpPr/>
      </xdr:nvCxnSpPr>
      <xdr:spPr>
        <a:xfrm>
          <a:off x="15481300" y="1057764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130447</xdr:rowOff>
    </xdr:from>
    <xdr:to>
      <xdr:col>76</xdr:col>
      <xdr:colOff>165100</xdr:colOff>
      <xdr:row>62</xdr:row>
      <xdr:rowOff>60597</xdr:rowOff>
    </xdr:to>
    <xdr:sp macro="" textlink="">
      <xdr:nvSpPr>
        <xdr:cNvPr id="650" name="楕円 649"/>
        <xdr:cNvSpPr/>
      </xdr:nvSpPr>
      <xdr:spPr>
        <a:xfrm>
          <a:off x="14541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119199</xdr:rowOff>
    </xdr:from>
    <xdr:to>
      <xdr:col>81</xdr:col>
      <xdr:colOff>50800</xdr:colOff>
      <xdr:row>62</xdr:row>
      <xdr:rowOff>9797</xdr:rowOff>
    </xdr:to>
    <xdr:cxnSp macro="">
      <xdr:nvCxnSpPr>
        <xdr:cNvPr id="651" name="直線コネクタ 650"/>
        <xdr:cNvCxnSpPr/>
      </xdr:nvCxnSpPr>
      <xdr:spPr>
        <a:xfrm flipV="1">
          <a:off x="14592300" y="105776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55335</xdr:rowOff>
    </xdr:from>
    <xdr:to>
      <xdr:col>72</xdr:col>
      <xdr:colOff>38100</xdr:colOff>
      <xdr:row>61</xdr:row>
      <xdr:rowOff>156935</xdr:rowOff>
    </xdr:to>
    <xdr:sp macro="" textlink="">
      <xdr:nvSpPr>
        <xdr:cNvPr id="652" name="楕円 651"/>
        <xdr:cNvSpPr/>
      </xdr:nvSpPr>
      <xdr:spPr>
        <a:xfrm>
          <a:off x="13652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106135</xdr:rowOff>
    </xdr:from>
    <xdr:to>
      <xdr:col>76</xdr:col>
      <xdr:colOff>114300</xdr:colOff>
      <xdr:row>62</xdr:row>
      <xdr:rowOff>9797</xdr:rowOff>
    </xdr:to>
    <xdr:cxnSp macro="">
      <xdr:nvCxnSpPr>
        <xdr:cNvPr id="653" name="直線コネクタ 652"/>
        <xdr:cNvCxnSpPr/>
      </xdr:nvCxnSpPr>
      <xdr:spPr>
        <a:xfrm>
          <a:off x="13703300" y="10564585"/>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161472</xdr:rowOff>
    </xdr:from>
    <xdr:to>
      <xdr:col>67</xdr:col>
      <xdr:colOff>101600</xdr:colOff>
      <xdr:row>55</xdr:row>
      <xdr:rowOff>91622</xdr:rowOff>
    </xdr:to>
    <xdr:sp macro="" textlink="">
      <xdr:nvSpPr>
        <xdr:cNvPr id="654" name="楕円 653"/>
        <xdr:cNvSpPr/>
      </xdr:nvSpPr>
      <xdr:spPr>
        <a:xfrm>
          <a:off x="12763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40822</xdr:rowOff>
    </xdr:from>
    <xdr:to>
      <xdr:col>71</xdr:col>
      <xdr:colOff>177800</xdr:colOff>
      <xdr:row>61</xdr:row>
      <xdr:rowOff>106135</xdr:rowOff>
    </xdr:to>
    <xdr:cxnSp macro="">
      <xdr:nvCxnSpPr>
        <xdr:cNvPr id="655" name="直線コネクタ 654"/>
        <xdr:cNvCxnSpPr/>
      </xdr:nvCxnSpPr>
      <xdr:spPr>
        <a:xfrm>
          <a:off x="12814300" y="9470572"/>
          <a:ext cx="889000" cy="109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656" name="n_1aveValue【保健センター・保健所】&#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157134</xdr:rowOff>
    </xdr:from>
    <xdr:ext cx="405111" cy="259045"/>
    <xdr:sp macro="" textlink="">
      <xdr:nvSpPr>
        <xdr:cNvPr id="657" name="n_2aveValue【保健センター・保健所】&#10;有形固定資産減価償却率"/>
        <xdr:cNvSpPr txBox="1"/>
      </xdr:nvSpPr>
      <xdr:spPr>
        <a:xfrm>
          <a:off x="14389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658" name="n_3aveValue【保健センター・保健所】&#10;有形固定資産減価償却率"/>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123570</xdr:rowOff>
    </xdr:from>
    <xdr:ext cx="405111" cy="259045"/>
    <xdr:sp macro="" textlink="">
      <xdr:nvSpPr>
        <xdr:cNvPr id="659" name="n_4aveValue【保健センター・保健所】&#10;有形固定資産減価償却率"/>
        <xdr:cNvSpPr txBox="1"/>
      </xdr:nvSpPr>
      <xdr:spPr>
        <a:xfrm>
          <a:off x="12611744" y="1006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161126</xdr:rowOff>
    </xdr:from>
    <xdr:ext cx="405111" cy="259045"/>
    <xdr:sp macro="" textlink="">
      <xdr:nvSpPr>
        <xdr:cNvPr id="660" name="n_1mainValue【保健センター・保健所】&#10;有形固定資産減価償却率"/>
        <xdr:cNvSpPr txBox="1"/>
      </xdr:nvSpPr>
      <xdr:spPr>
        <a:xfrm>
          <a:off x="15266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51724</xdr:rowOff>
    </xdr:from>
    <xdr:ext cx="405111" cy="259045"/>
    <xdr:sp macro="" textlink="">
      <xdr:nvSpPr>
        <xdr:cNvPr id="661" name="n_2mainValue【保健センター・保健所】&#10;有形固定資産減価償却率"/>
        <xdr:cNvSpPr txBox="1"/>
      </xdr:nvSpPr>
      <xdr:spPr>
        <a:xfrm>
          <a:off x="14389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148062</xdr:rowOff>
    </xdr:from>
    <xdr:ext cx="405111" cy="259045"/>
    <xdr:sp macro="" textlink="">
      <xdr:nvSpPr>
        <xdr:cNvPr id="662" name="n_3mainValue【保健センター・保健所】&#10;有形固定資産減価償却率"/>
        <xdr:cNvSpPr txBox="1"/>
      </xdr:nvSpPr>
      <xdr:spPr>
        <a:xfrm>
          <a:off x="13500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108149</xdr:rowOff>
    </xdr:from>
    <xdr:ext cx="405111" cy="259045"/>
    <xdr:sp macro="" textlink="">
      <xdr:nvSpPr>
        <xdr:cNvPr id="663" name="n_4mainValue【保健センター・保健所】&#10;有形固定資産減価償却率"/>
        <xdr:cNvSpPr txBox="1"/>
      </xdr:nvSpPr>
      <xdr:spPr>
        <a:xfrm>
          <a:off x="12611744" y="91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5" name="直線コネクタ 684"/>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6"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7" name="直線コネクタ 686"/>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8"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9" name="直線コネクタ 688"/>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690" name="【保健センター・保健所】&#10;一人当たり面積平均値テキスト"/>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91" name="フローチャート: 判断 690"/>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2" name="フローチャート: 判断 691"/>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3" name="フローチャート: 判断 692"/>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4" name="フローチャート: 判断 693"/>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5" name="フローチャート: 判断 694"/>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701" name="楕円 700"/>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127017</xdr:rowOff>
    </xdr:from>
    <xdr:ext cx="469744" cy="259045"/>
    <xdr:sp macro="" textlink="">
      <xdr:nvSpPr>
        <xdr:cNvPr id="702" name="【保健センター・保健所】&#10;一人当たり面積該当値テキスト"/>
        <xdr:cNvSpPr txBox="1"/>
      </xdr:nvSpPr>
      <xdr:spPr>
        <a:xfrm>
          <a:off x="221996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703" name="楕円 702"/>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704" name="直線コネクタ 703"/>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705" name="楕円 704"/>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706" name="直線コネクタ 705"/>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707" name="楕円 706"/>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91440</xdr:rowOff>
    </xdr:to>
    <xdr:cxnSp macro="">
      <xdr:nvCxnSpPr>
        <xdr:cNvPr id="708" name="直線コネクタ 707"/>
        <xdr:cNvCxnSpPr/>
      </xdr:nvCxnSpPr>
      <xdr:spPr>
        <a:xfrm>
          <a:off x="19545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709" name="楕円 708"/>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91440</xdr:rowOff>
    </xdr:from>
    <xdr:to>
      <xdr:col>102</xdr:col>
      <xdr:colOff>114300</xdr:colOff>
      <xdr:row>62</xdr:row>
      <xdr:rowOff>91440</xdr:rowOff>
    </xdr:to>
    <xdr:cxnSp macro="">
      <xdr:nvCxnSpPr>
        <xdr:cNvPr id="710" name="直線コネクタ 709"/>
        <xdr:cNvCxnSpPr/>
      </xdr:nvCxnSpPr>
      <xdr:spPr>
        <a:xfrm>
          <a:off x="18656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11"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12" name="n_2aveValue【保健センター・保健所】&#10;一人当たり面積"/>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13" name="n_3aveValue【保健センター・保健所】&#10;一人当たり面積"/>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14" name="n_4aveValue【保健センター・保健所】&#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715"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716"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717" name="n_3mainValue【保健センター・保健所】&#10;一人当たり面積"/>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718" name="n_4mainValue【保健センター・保健所】&#10;一人当たり面積"/>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0" name="直線コネクタ 7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1" name="テキスト ボックス 73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2" name="直線コネクタ 7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3" name="テキスト ボックス 7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4" name="直線コネクタ 7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5" name="テキスト ボックス 7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6" name="直線コネクタ 7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7" name="テキスト ボックス 73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41" name="直線コネクタ 740"/>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2"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3" name="直線コネクタ 742"/>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4"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5" name="直線コネクタ 744"/>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45738</xdr:rowOff>
    </xdr:from>
    <xdr:ext cx="405111" cy="259045"/>
    <xdr:sp macro="" textlink="">
      <xdr:nvSpPr>
        <xdr:cNvPr id="746" name="【消防施設】&#10;有形固定資産減価償却率平均値テキスト"/>
        <xdr:cNvSpPr txBox="1"/>
      </xdr:nvSpPr>
      <xdr:spPr>
        <a:xfrm>
          <a:off x="16357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7" name="フローチャート: 判断 746"/>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8" name="フローチャート: 判断 747"/>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9" name="フローチャート: 判断 748"/>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50" name="フローチャート: 判断 749"/>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51" name="フローチャート: 判断 750"/>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58165</xdr:rowOff>
    </xdr:from>
    <xdr:to>
      <xdr:col>85</xdr:col>
      <xdr:colOff>177800</xdr:colOff>
      <xdr:row>82</xdr:row>
      <xdr:rowOff>159765</xdr:rowOff>
    </xdr:to>
    <xdr:sp macro="" textlink="">
      <xdr:nvSpPr>
        <xdr:cNvPr id="757" name="楕円 756"/>
        <xdr:cNvSpPr/>
      </xdr:nvSpPr>
      <xdr:spPr>
        <a:xfrm>
          <a:off x="162687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81042</xdr:rowOff>
    </xdr:from>
    <xdr:ext cx="405111" cy="259045"/>
    <xdr:sp macro="" textlink="">
      <xdr:nvSpPr>
        <xdr:cNvPr id="758" name="【消防施設】&#10;有形固定資産減価償却率該当値テキスト"/>
        <xdr:cNvSpPr txBox="1"/>
      </xdr:nvSpPr>
      <xdr:spPr>
        <a:xfrm>
          <a:off x="16357600" y="139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53594</xdr:rowOff>
    </xdr:from>
    <xdr:to>
      <xdr:col>81</xdr:col>
      <xdr:colOff>101600</xdr:colOff>
      <xdr:row>82</xdr:row>
      <xdr:rowOff>155194</xdr:rowOff>
    </xdr:to>
    <xdr:sp macro="" textlink="">
      <xdr:nvSpPr>
        <xdr:cNvPr id="759" name="楕円 758"/>
        <xdr:cNvSpPr/>
      </xdr:nvSpPr>
      <xdr:spPr>
        <a:xfrm>
          <a:off x="15430500" y="141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104394</xdr:rowOff>
    </xdr:from>
    <xdr:to>
      <xdr:col>85</xdr:col>
      <xdr:colOff>127000</xdr:colOff>
      <xdr:row>82</xdr:row>
      <xdr:rowOff>108965</xdr:rowOff>
    </xdr:to>
    <xdr:cxnSp macro="">
      <xdr:nvCxnSpPr>
        <xdr:cNvPr id="760" name="直線コネクタ 759"/>
        <xdr:cNvCxnSpPr/>
      </xdr:nvCxnSpPr>
      <xdr:spPr>
        <a:xfrm>
          <a:off x="15481300" y="1416329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28448</xdr:rowOff>
    </xdr:from>
    <xdr:to>
      <xdr:col>76</xdr:col>
      <xdr:colOff>165100</xdr:colOff>
      <xdr:row>82</xdr:row>
      <xdr:rowOff>130048</xdr:rowOff>
    </xdr:to>
    <xdr:sp macro="" textlink="">
      <xdr:nvSpPr>
        <xdr:cNvPr id="761" name="楕円 760"/>
        <xdr:cNvSpPr/>
      </xdr:nvSpPr>
      <xdr:spPr>
        <a:xfrm>
          <a:off x="14541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79248</xdr:rowOff>
    </xdr:from>
    <xdr:to>
      <xdr:col>81</xdr:col>
      <xdr:colOff>50800</xdr:colOff>
      <xdr:row>82</xdr:row>
      <xdr:rowOff>104394</xdr:rowOff>
    </xdr:to>
    <xdr:cxnSp macro="">
      <xdr:nvCxnSpPr>
        <xdr:cNvPr id="762" name="直線コネクタ 761"/>
        <xdr:cNvCxnSpPr/>
      </xdr:nvCxnSpPr>
      <xdr:spPr>
        <a:xfrm>
          <a:off x="14592300" y="1413814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154178</xdr:rowOff>
    </xdr:from>
    <xdr:to>
      <xdr:col>72</xdr:col>
      <xdr:colOff>38100</xdr:colOff>
      <xdr:row>82</xdr:row>
      <xdr:rowOff>84328</xdr:rowOff>
    </xdr:to>
    <xdr:sp macro="" textlink="">
      <xdr:nvSpPr>
        <xdr:cNvPr id="763" name="楕円 762"/>
        <xdr:cNvSpPr/>
      </xdr:nvSpPr>
      <xdr:spPr>
        <a:xfrm>
          <a:off x="13652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33528</xdr:rowOff>
    </xdr:from>
    <xdr:to>
      <xdr:col>76</xdr:col>
      <xdr:colOff>114300</xdr:colOff>
      <xdr:row>82</xdr:row>
      <xdr:rowOff>79248</xdr:rowOff>
    </xdr:to>
    <xdr:cxnSp macro="">
      <xdr:nvCxnSpPr>
        <xdr:cNvPr id="764" name="直線コネクタ 763"/>
        <xdr:cNvCxnSpPr/>
      </xdr:nvCxnSpPr>
      <xdr:spPr>
        <a:xfrm>
          <a:off x="13703300" y="14092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7874</xdr:rowOff>
    </xdr:from>
    <xdr:to>
      <xdr:col>67</xdr:col>
      <xdr:colOff>101600</xdr:colOff>
      <xdr:row>80</xdr:row>
      <xdr:rowOff>109474</xdr:rowOff>
    </xdr:to>
    <xdr:sp macro="" textlink="">
      <xdr:nvSpPr>
        <xdr:cNvPr id="765" name="楕円 764"/>
        <xdr:cNvSpPr/>
      </xdr:nvSpPr>
      <xdr:spPr>
        <a:xfrm>
          <a:off x="12763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58674</xdr:rowOff>
    </xdr:from>
    <xdr:to>
      <xdr:col>71</xdr:col>
      <xdr:colOff>177800</xdr:colOff>
      <xdr:row>82</xdr:row>
      <xdr:rowOff>33528</xdr:rowOff>
    </xdr:to>
    <xdr:cxnSp macro="">
      <xdr:nvCxnSpPr>
        <xdr:cNvPr id="766" name="直線コネクタ 765"/>
        <xdr:cNvCxnSpPr/>
      </xdr:nvCxnSpPr>
      <xdr:spPr>
        <a:xfrm>
          <a:off x="12814300" y="13774674"/>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767" name="n_1aveValue【消防施設】&#10;有形固定資産減価償却率"/>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68" name="n_2aveValue【消防施設】&#10;有形固定資産減価償却率"/>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69" name="n_3aveValue【消防施設】&#10;有形固定資産減価償却率"/>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66312</xdr:rowOff>
    </xdr:from>
    <xdr:ext cx="405111" cy="259045"/>
    <xdr:sp macro="" textlink="">
      <xdr:nvSpPr>
        <xdr:cNvPr id="770" name="n_4aveValue【消防施設】&#10;有形固定資産減価償却率"/>
        <xdr:cNvSpPr txBox="1"/>
      </xdr:nvSpPr>
      <xdr:spPr>
        <a:xfrm>
          <a:off x="12611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146321</xdr:rowOff>
    </xdr:from>
    <xdr:ext cx="405111" cy="259045"/>
    <xdr:sp macro="" textlink="">
      <xdr:nvSpPr>
        <xdr:cNvPr id="771" name="n_1mainValue【消防施設】&#10;有形固定資産減価償却率"/>
        <xdr:cNvSpPr txBox="1"/>
      </xdr:nvSpPr>
      <xdr:spPr>
        <a:xfrm>
          <a:off x="15266044" y="142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146575</xdr:rowOff>
    </xdr:from>
    <xdr:ext cx="405111" cy="259045"/>
    <xdr:sp macro="" textlink="">
      <xdr:nvSpPr>
        <xdr:cNvPr id="772" name="n_2mainValue【消防施設】&#10;有形固定資産減価償却率"/>
        <xdr:cNvSpPr txBox="1"/>
      </xdr:nvSpPr>
      <xdr:spPr>
        <a:xfrm>
          <a:off x="14389744" y="1386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100855</xdr:rowOff>
    </xdr:from>
    <xdr:ext cx="405111" cy="259045"/>
    <xdr:sp macro="" textlink="">
      <xdr:nvSpPr>
        <xdr:cNvPr id="773" name="n_3mainValue【消防施設】&#10;有形固定資産減価償却率"/>
        <xdr:cNvSpPr txBox="1"/>
      </xdr:nvSpPr>
      <xdr:spPr>
        <a:xfrm>
          <a:off x="135007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126001</xdr:rowOff>
    </xdr:from>
    <xdr:ext cx="405111" cy="259045"/>
    <xdr:sp macro="" textlink="">
      <xdr:nvSpPr>
        <xdr:cNvPr id="774" name="n_4mainValue【消防施設】&#10;有形固定資産減価償却率"/>
        <xdr:cNvSpPr txBox="1"/>
      </xdr:nvSpPr>
      <xdr:spPr>
        <a:xfrm>
          <a:off x="12611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5" name="直線コネクタ 7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6" name="テキスト ボックス 7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7" name="直線コネクタ 7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8" name="テキスト ボックス 7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9" name="直線コネクタ 7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0" name="テキスト ボックス 7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1" name="直線コネクタ 7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2" name="テキスト ボックス 7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3" name="直線コネクタ 7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4" name="テキスト ボックス 7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5" name="直線コネクタ 7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6" name="テキスト ボックス 7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800" name="直線コネクタ 799"/>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801"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2" name="直線コネクタ 801"/>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3"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4" name="直線コネクタ 803"/>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805" name="【消防施設】&#10;一人当たり面積平均値テキスト"/>
        <xdr:cNvSpPr txBox="1"/>
      </xdr:nvSpPr>
      <xdr:spPr>
        <a:xfrm>
          <a:off x="22199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6" name="フローチャート: 判断 805"/>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7" name="フローチャート: 判断 806"/>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8" name="フローチャート: 判断 807"/>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9" name="フローチャート: 判断 808"/>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10" name="フローチャート: 判断 809"/>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907</xdr:rowOff>
    </xdr:from>
    <xdr:to>
      <xdr:col>116</xdr:col>
      <xdr:colOff>114300</xdr:colOff>
      <xdr:row>83</xdr:row>
      <xdr:rowOff>102507</xdr:rowOff>
    </xdr:to>
    <xdr:sp macro="" textlink="">
      <xdr:nvSpPr>
        <xdr:cNvPr id="816" name="楕円 815"/>
        <xdr:cNvSpPr/>
      </xdr:nvSpPr>
      <xdr:spPr>
        <a:xfrm>
          <a:off x="22110700" y="14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150784</xdr:rowOff>
    </xdr:from>
    <xdr:ext cx="469744" cy="259045"/>
    <xdr:sp macro="" textlink="">
      <xdr:nvSpPr>
        <xdr:cNvPr id="817" name="【消防施設】&#10;一人当たり面積該当値テキスト"/>
        <xdr:cNvSpPr txBox="1"/>
      </xdr:nvSpPr>
      <xdr:spPr>
        <a:xfrm>
          <a:off x="22199600" y="1420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907</xdr:rowOff>
    </xdr:from>
    <xdr:to>
      <xdr:col>112</xdr:col>
      <xdr:colOff>38100</xdr:colOff>
      <xdr:row>83</xdr:row>
      <xdr:rowOff>102507</xdr:rowOff>
    </xdr:to>
    <xdr:sp macro="" textlink="">
      <xdr:nvSpPr>
        <xdr:cNvPr id="818" name="楕円 817"/>
        <xdr:cNvSpPr/>
      </xdr:nvSpPr>
      <xdr:spPr>
        <a:xfrm>
          <a:off x="21272500" y="14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51707</xdr:rowOff>
    </xdr:from>
    <xdr:to>
      <xdr:col>116</xdr:col>
      <xdr:colOff>63500</xdr:colOff>
      <xdr:row>83</xdr:row>
      <xdr:rowOff>51707</xdr:rowOff>
    </xdr:to>
    <xdr:cxnSp macro="">
      <xdr:nvCxnSpPr>
        <xdr:cNvPr id="819" name="直線コネクタ 818"/>
        <xdr:cNvCxnSpPr/>
      </xdr:nvCxnSpPr>
      <xdr:spPr>
        <a:xfrm>
          <a:off x="21323300" y="14282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907</xdr:rowOff>
    </xdr:from>
    <xdr:to>
      <xdr:col>107</xdr:col>
      <xdr:colOff>101600</xdr:colOff>
      <xdr:row>83</xdr:row>
      <xdr:rowOff>102507</xdr:rowOff>
    </xdr:to>
    <xdr:sp macro="" textlink="">
      <xdr:nvSpPr>
        <xdr:cNvPr id="820" name="楕円 819"/>
        <xdr:cNvSpPr/>
      </xdr:nvSpPr>
      <xdr:spPr>
        <a:xfrm>
          <a:off x="20383500" y="14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51707</xdr:rowOff>
    </xdr:from>
    <xdr:to>
      <xdr:col>111</xdr:col>
      <xdr:colOff>177800</xdr:colOff>
      <xdr:row>83</xdr:row>
      <xdr:rowOff>51707</xdr:rowOff>
    </xdr:to>
    <xdr:cxnSp macro="">
      <xdr:nvCxnSpPr>
        <xdr:cNvPr id="821" name="直線コネクタ 820"/>
        <xdr:cNvCxnSpPr/>
      </xdr:nvCxnSpPr>
      <xdr:spPr>
        <a:xfrm>
          <a:off x="20434300" y="14282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822" name="楕円 821"/>
        <xdr:cNvSpPr/>
      </xdr:nvSpPr>
      <xdr:spPr>
        <a:xfrm>
          <a:off x="19494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51707</xdr:rowOff>
    </xdr:from>
    <xdr:to>
      <xdr:col>107</xdr:col>
      <xdr:colOff>50800</xdr:colOff>
      <xdr:row>83</xdr:row>
      <xdr:rowOff>62593</xdr:rowOff>
    </xdr:to>
    <xdr:cxnSp macro="">
      <xdr:nvCxnSpPr>
        <xdr:cNvPr id="823" name="直線コネクタ 822"/>
        <xdr:cNvCxnSpPr/>
      </xdr:nvCxnSpPr>
      <xdr:spPr>
        <a:xfrm flipV="1">
          <a:off x="19545300" y="14282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11793</xdr:rowOff>
    </xdr:from>
    <xdr:to>
      <xdr:col>98</xdr:col>
      <xdr:colOff>38100</xdr:colOff>
      <xdr:row>83</xdr:row>
      <xdr:rowOff>113393</xdr:rowOff>
    </xdr:to>
    <xdr:sp macro="" textlink="">
      <xdr:nvSpPr>
        <xdr:cNvPr id="824" name="楕円 823"/>
        <xdr:cNvSpPr/>
      </xdr:nvSpPr>
      <xdr:spPr>
        <a:xfrm>
          <a:off x="18605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62593</xdr:rowOff>
    </xdr:from>
    <xdr:to>
      <xdr:col>102</xdr:col>
      <xdr:colOff>114300</xdr:colOff>
      <xdr:row>83</xdr:row>
      <xdr:rowOff>62593</xdr:rowOff>
    </xdr:to>
    <xdr:cxnSp macro="">
      <xdr:nvCxnSpPr>
        <xdr:cNvPr id="825" name="直線コネクタ 824"/>
        <xdr:cNvCxnSpPr/>
      </xdr:nvCxnSpPr>
      <xdr:spPr>
        <a:xfrm>
          <a:off x="18656300" y="1429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26" name="n_1aveValue【消防施設】&#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27" name="n_2aveValue【消防施設】&#10;一人当たり面積"/>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28" name="n_3aveValue【消防施設】&#10;一人当たり面積"/>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29" name="n_4aveValue【消防施設】&#10;一人当たり面積"/>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93634</xdr:rowOff>
    </xdr:from>
    <xdr:ext cx="469744" cy="259045"/>
    <xdr:sp macro="" textlink="">
      <xdr:nvSpPr>
        <xdr:cNvPr id="830" name="n_1mainValue【消防施設】&#10;一人当たり面積"/>
        <xdr:cNvSpPr txBox="1"/>
      </xdr:nvSpPr>
      <xdr:spPr>
        <a:xfrm>
          <a:off x="21075727" y="1432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93634</xdr:rowOff>
    </xdr:from>
    <xdr:ext cx="469744" cy="259045"/>
    <xdr:sp macro="" textlink="">
      <xdr:nvSpPr>
        <xdr:cNvPr id="831" name="n_2mainValue【消防施設】&#10;一人当たり面積"/>
        <xdr:cNvSpPr txBox="1"/>
      </xdr:nvSpPr>
      <xdr:spPr>
        <a:xfrm>
          <a:off x="20199427" y="1432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104520</xdr:rowOff>
    </xdr:from>
    <xdr:ext cx="469744" cy="259045"/>
    <xdr:sp macro="" textlink="">
      <xdr:nvSpPr>
        <xdr:cNvPr id="832" name="n_3mainValue【消防施設】&#10;一人当たり面積"/>
        <xdr:cNvSpPr txBox="1"/>
      </xdr:nvSpPr>
      <xdr:spPr>
        <a:xfrm>
          <a:off x="19310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104520</xdr:rowOff>
    </xdr:from>
    <xdr:ext cx="469744" cy="259045"/>
    <xdr:sp macro="" textlink="">
      <xdr:nvSpPr>
        <xdr:cNvPr id="833" name="n_4mainValue【消防施設】&#10;一人当たり面積"/>
        <xdr:cNvSpPr txBox="1"/>
      </xdr:nvSpPr>
      <xdr:spPr>
        <a:xfrm>
          <a:off x="18421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9" name="直線コネクタ 858"/>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60"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61" name="直線コネクタ 860"/>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2"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3" name="直線コネクタ 862"/>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64"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5" name="フローチャート: 判断 864"/>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6" name="フローチャート: 判断 865"/>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7" name="フローチャート: 判断 866"/>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8" name="フローチャート: 判断 867"/>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9" name="フローチャート: 判断 868"/>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110308</xdr:rowOff>
    </xdr:from>
    <xdr:to>
      <xdr:col>85</xdr:col>
      <xdr:colOff>177800</xdr:colOff>
      <xdr:row>109</xdr:row>
      <xdr:rowOff>40458</xdr:rowOff>
    </xdr:to>
    <xdr:sp macro="" textlink="">
      <xdr:nvSpPr>
        <xdr:cNvPr id="875" name="楕円 874"/>
        <xdr:cNvSpPr/>
      </xdr:nvSpPr>
      <xdr:spPr>
        <a:xfrm>
          <a:off x="162687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25235</xdr:rowOff>
    </xdr:from>
    <xdr:ext cx="405111" cy="259045"/>
    <xdr:sp macro="" textlink="">
      <xdr:nvSpPr>
        <xdr:cNvPr id="876" name="【庁舎】&#10;有形固定資産減価償却率該当値テキスト"/>
        <xdr:cNvSpPr txBox="1"/>
      </xdr:nvSpPr>
      <xdr:spPr>
        <a:xfrm>
          <a:off x="16357600" y="1854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105411</xdr:rowOff>
    </xdr:from>
    <xdr:to>
      <xdr:col>81</xdr:col>
      <xdr:colOff>101600</xdr:colOff>
      <xdr:row>109</xdr:row>
      <xdr:rowOff>35561</xdr:rowOff>
    </xdr:to>
    <xdr:sp macro="" textlink="">
      <xdr:nvSpPr>
        <xdr:cNvPr id="877" name="楕円 876"/>
        <xdr:cNvSpPr/>
      </xdr:nvSpPr>
      <xdr:spPr>
        <a:xfrm>
          <a:off x="15430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156211</xdr:rowOff>
    </xdr:from>
    <xdr:to>
      <xdr:col>85</xdr:col>
      <xdr:colOff>127000</xdr:colOff>
      <xdr:row>108</xdr:row>
      <xdr:rowOff>161108</xdr:rowOff>
    </xdr:to>
    <xdr:cxnSp macro="">
      <xdr:nvCxnSpPr>
        <xdr:cNvPr id="878" name="直線コネクタ 877"/>
        <xdr:cNvCxnSpPr/>
      </xdr:nvCxnSpPr>
      <xdr:spPr>
        <a:xfrm>
          <a:off x="15481300" y="18672811"/>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100512</xdr:rowOff>
    </xdr:from>
    <xdr:to>
      <xdr:col>76</xdr:col>
      <xdr:colOff>165100</xdr:colOff>
      <xdr:row>109</xdr:row>
      <xdr:rowOff>30662</xdr:rowOff>
    </xdr:to>
    <xdr:sp macro="" textlink="">
      <xdr:nvSpPr>
        <xdr:cNvPr id="879" name="楕円 878"/>
        <xdr:cNvSpPr/>
      </xdr:nvSpPr>
      <xdr:spPr>
        <a:xfrm>
          <a:off x="14541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151312</xdr:rowOff>
    </xdr:from>
    <xdr:to>
      <xdr:col>81</xdr:col>
      <xdr:colOff>50800</xdr:colOff>
      <xdr:row>108</xdr:row>
      <xdr:rowOff>156211</xdr:rowOff>
    </xdr:to>
    <xdr:cxnSp macro="">
      <xdr:nvCxnSpPr>
        <xdr:cNvPr id="880" name="直線コネクタ 879"/>
        <xdr:cNvCxnSpPr/>
      </xdr:nvCxnSpPr>
      <xdr:spPr>
        <a:xfrm>
          <a:off x="14592300" y="1866791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93980</xdr:rowOff>
    </xdr:from>
    <xdr:to>
      <xdr:col>72</xdr:col>
      <xdr:colOff>38100</xdr:colOff>
      <xdr:row>109</xdr:row>
      <xdr:rowOff>24130</xdr:rowOff>
    </xdr:to>
    <xdr:sp macro="" textlink="">
      <xdr:nvSpPr>
        <xdr:cNvPr id="881" name="楕円 880"/>
        <xdr:cNvSpPr/>
      </xdr:nvSpPr>
      <xdr:spPr>
        <a:xfrm>
          <a:off x="1365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144780</xdr:rowOff>
    </xdr:from>
    <xdr:to>
      <xdr:col>76</xdr:col>
      <xdr:colOff>114300</xdr:colOff>
      <xdr:row>108</xdr:row>
      <xdr:rowOff>151312</xdr:rowOff>
    </xdr:to>
    <xdr:cxnSp macro="">
      <xdr:nvCxnSpPr>
        <xdr:cNvPr id="882" name="直線コネクタ 881"/>
        <xdr:cNvCxnSpPr/>
      </xdr:nvCxnSpPr>
      <xdr:spPr>
        <a:xfrm>
          <a:off x="13703300" y="186613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9071</xdr:rowOff>
    </xdr:from>
    <xdr:to>
      <xdr:col>67</xdr:col>
      <xdr:colOff>101600</xdr:colOff>
      <xdr:row>107</xdr:row>
      <xdr:rowOff>110671</xdr:rowOff>
    </xdr:to>
    <xdr:sp macro="" textlink="">
      <xdr:nvSpPr>
        <xdr:cNvPr id="883" name="楕円 882"/>
        <xdr:cNvSpPr/>
      </xdr:nvSpPr>
      <xdr:spPr>
        <a:xfrm>
          <a:off x="12763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59871</xdr:rowOff>
    </xdr:from>
    <xdr:to>
      <xdr:col>71</xdr:col>
      <xdr:colOff>177800</xdr:colOff>
      <xdr:row>108</xdr:row>
      <xdr:rowOff>144780</xdr:rowOff>
    </xdr:to>
    <xdr:cxnSp macro="">
      <xdr:nvCxnSpPr>
        <xdr:cNvPr id="884" name="直線コネクタ 883"/>
        <xdr:cNvCxnSpPr/>
      </xdr:nvCxnSpPr>
      <xdr:spPr>
        <a:xfrm>
          <a:off x="12814300" y="18405021"/>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85"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86" name="n_2aveValue【庁舎】&#10;有形固定資産減価償却率"/>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7"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88" name="n_4aveValue【庁舎】&#10;有形固定資産減価償却率"/>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26688</xdr:rowOff>
    </xdr:from>
    <xdr:ext cx="405111" cy="259045"/>
    <xdr:sp macro="" textlink="">
      <xdr:nvSpPr>
        <xdr:cNvPr id="889" name="n_1mainValue【庁舎】&#10;有形固定資産減価償却率"/>
        <xdr:cNvSpPr txBox="1"/>
      </xdr:nvSpPr>
      <xdr:spPr>
        <a:xfrm>
          <a:off x="152660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21789</xdr:rowOff>
    </xdr:from>
    <xdr:ext cx="405111" cy="259045"/>
    <xdr:sp macro="" textlink="">
      <xdr:nvSpPr>
        <xdr:cNvPr id="890" name="n_2mainValue【庁舎】&#10;有形固定資産減価償却率"/>
        <xdr:cNvSpPr txBox="1"/>
      </xdr:nvSpPr>
      <xdr:spPr>
        <a:xfrm>
          <a:off x="14389744" y="1870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15257</xdr:rowOff>
    </xdr:from>
    <xdr:ext cx="405111" cy="259045"/>
    <xdr:sp macro="" textlink="">
      <xdr:nvSpPr>
        <xdr:cNvPr id="891" name="n_3mainValue【庁舎】&#10;有形固定資産減価償却率"/>
        <xdr:cNvSpPr txBox="1"/>
      </xdr:nvSpPr>
      <xdr:spPr>
        <a:xfrm>
          <a:off x="13500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101798</xdr:rowOff>
    </xdr:from>
    <xdr:ext cx="405111" cy="259045"/>
    <xdr:sp macro="" textlink="">
      <xdr:nvSpPr>
        <xdr:cNvPr id="892" name="n_4mainValue【庁舎】&#10;有形固定資産減価償却率"/>
        <xdr:cNvSpPr txBox="1"/>
      </xdr:nvSpPr>
      <xdr:spPr>
        <a:xfrm>
          <a:off x="12611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4" name="直線コネクタ 913"/>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5"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6" name="直線コネクタ 915"/>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7"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8" name="直線コネクタ 917"/>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19" name="【庁舎】&#10;一人当たり面積平均値テキスト"/>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20" name="フローチャート: 判断 919"/>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21" name="フローチャート: 判断 920"/>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2" name="フローチャート: 判断 921"/>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3" name="フローチャート: 判断 922"/>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4" name="フローチャート: 判断 923"/>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xdr:rowOff>
    </xdr:from>
    <xdr:to>
      <xdr:col>116</xdr:col>
      <xdr:colOff>114300</xdr:colOff>
      <xdr:row>106</xdr:row>
      <xdr:rowOff>106426</xdr:rowOff>
    </xdr:to>
    <xdr:sp macro="" textlink="">
      <xdr:nvSpPr>
        <xdr:cNvPr id="930" name="楕円 929"/>
        <xdr:cNvSpPr/>
      </xdr:nvSpPr>
      <xdr:spPr>
        <a:xfrm>
          <a:off x="221107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154703</xdr:rowOff>
    </xdr:from>
    <xdr:ext cx="469744" cy="259045"/>
    <xdr:sp macro="" textlink="">
      <xdr:nvSpPr>
        <xdr:cNvPr id="931" name="【庁舎】&#10;一人当たり面積該当値テキスト"/>
        <xdr:cNvSpPr txBox="1"/>
      </xdr:nvSpPr>
      <xdr:spPr>
        <a:xfrm>
          <a:off x="22199600"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7113</xdr:rowOff>
    </xdr:from>
    <xdr:to>
      <xdr:col>112</xdr:col>
      <xdr:colOff>38100</xdr:colOff>
      <xdr:row>106</xdr:row>
      <xdr:rowOff>108713</xdr:rowOff>
    </xdr:to>
    <xdr:sp macro="" textlink="">
      <xdr:nvSpPr>
        <xdr:cNvPr id="932" name="楕円 931"/>
        <xdr:cNvSpPr/>
      </xdr:nvSpPr>
      <xdr:spPr>
        <a:xfrm>
          <a:off x="21272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55626</xdr:rowOff>
    </xdr:from>
    <xdr:to>
      <xdr:col>116</xdr:col>
      <xdr:colOff>63500</xdr:colOff>
      <xdr:row>106</xdr:row>
      <xdr:rowOff>57913</xdr:rowOff>
    </xdr:to>
    <xdr:cxnSp macro="">
      <xdr:nvCxnSpPr>
        <xdr:cNvPr id="933" name="直線コネクタ 932"/>
        <xdr:cNvCxnSpPr/>
      </xdr:nvCxnSpPr>
      <xdr:spPr>
        <a:xfrm flipV="1">
          <a:off x="21323300" y="1822932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xdr:rowOff>
    </xdr:from>
    <xdr:to>
      <xdr:col>107</xdr:col>
      <xdr:colOff>101600</xdr:colOff>
      <xdr:row>106</xdr:row>
      <xdr:rowOff>110998</xdr:rowOff>
    </xdr:to>
    <xdr:sp macro="" textlink="">
      <xdr:nvSpPr>
        <xdr:cNvPr id="934" name="楕円 933"/>
        <xdr:cNvSpPr/>
      </xdr:nvSpPr>
      <xdr:spPr>
        <a:xfrm>
          <a:off x="20383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57913</xdr:rowOff>
    </xdr:from>
    <xdr:to>
      <xdr:col>111</xdr:col>
      <xdr:colOff>177800</xdr:colOff>
      <xdr:row>106</xdr:row>
      <xdr:rowOff>60198</xdr:rowOff>
    </xdr:to>
    <xdr:cxnSp macro="">
      <xdr:nvCxnSpPr>
        <xdr:cNvPr id="935" name="直線コネクタ 934"/>
        <xdr:cNvCxnSpPr/>
      </xdr:nvCxnSpPr>
      <xdr:spPr>
        <a:xfrm flipV="1">
          <a:off x="20434300" y="182316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xdr:rowOff>
    </xdr:from>
    <xdr:to>
      <xdr:col>102</xdr:col>
      <xdr:colOff>165100</xdr:colOff>
      <xdr:row>106</xdr:row>
      <xdr:rowOff>110998</xdr:rowOff>
    </xdr:to>
    <xdr:sp macro="" textlink="">
      <xdr:nvSpPr>
        <xdr:cNvPr id="936" name="楕円 935"/>
        <xdr:cNvSpPr/>
      </xdr:nvSpPr>
      <xdr:spPr>
        <a:xfrm>
          <a:off x="19494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60198</xdr:rowOff>
    </xdr:from>
    <xdr:to>
      <xdr:col>107</xdr:col>
      <xdr:colOff>50800</xdr:colOff>
      <xdr:row>106</xdr:row>
      <xdr:rowOff>60198</xdr:rowOff>
    </xdr:to>
    <xdr:cxnSp macro="">
      <xdr:nvCxnSpPr>
        <xdr:cNvPr id="937" name="直線コネクタ 936"/>
        <xdr:cNvCxnSpPr/>
      </xdr:nvCxnSpPr>
      <xdr:spPr>
        <a:xfrm>
          <a:off x="19545300" y="18233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11685</xdr:rowOff>
    </xdr:from>
    <xdr:to>
      <xdr:col>98</xdr:col>
      <xdr:colOff>38100</xdr:colOff>
      <xdr:row>106</xdr:row>
      <xdr:rowOff>113285</xdr:rowOff>
    </xdr:to>
    <xdr:sp macro="" textlink="">
      <xdr:nvSpPr>
        <xdr:cNvPr id="938" name="楕円 937"/>
        <xdr:cNvSpPr/>
      </xdr:nvSpPr>
      <xdr:spPr>
        <a:xfrm>
          <a:off x="18605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60198</xdr:rowOff>
    </xdr:from>
    <xdr:to>
      <xdr:col>102</xdr:col>
      <xdr:colOff>114300</xdr:colOff>
      <xdr:row>106</xdr:row>
      <xdr:rowOff>62485</xdr:rowOff>
    </xdr:to>
    <xdr:cxnSp macro="">
      <xdr:nvCxnSpPr>
        <xdr:cNvPr id="939" name="直線コネクタ 938"/>
        <xdr:cNvCxnSpPr/>
      </xdr:nvCxnSpPr>
      <xdr:spPr>
        <a:xfrm flipV="1">
          <a:off x="18656300" y="182338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40" name="n_1aveValue【庁舎】&#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41" name="n_2aveValue【庁舎】&#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2"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3"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99840</xdr:rowOff>
    </xdr:from>
    <xdr:ext cx="469744" cy="259045"/>
    <xdr:sp macro="" textlink="">
      <xdr:nvSpPr>
        <xdr:cNvPr id="944" name="n_1mainValue【庁舎】&#10;一人当たり面積"/>
        <xdr:cNvSpPr txBox="1"/>
      </xdr:nvSpPr>
      <xdr:spPr>
        <a:xfrm>
          <a:off x="21075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102125</xdr:rowOff>
    </xdr:from>
    <xdr:ext cx="469744" cy="259045"/>
    <xdr:sp macro="" textlink="">
      <xdr:nvSpPr>
        <xdr:cNvPr id="945" name="n_2mainValue【庁舎】&#10;一人当たり面積"/>
        <xdr:cNvSpPr txBox="1"/>
      </xdr:nvSpPr>
      <xdr:spPr>
        <a:xfrm>
          <a:off x="201994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102125</xdr:rowOff>
    </xdr:from>
    <xdr:ext cx="469744" cy="259045"/>
    <xdr:sp macro="" textlink="">
      <xdr:nvSpPr>
        <xdr:cNvPr id="946" name="n_3mainValue【庁舎】&#10;一人当たり面積"/>
        <xdr:cNvSpPr txBox="1"/>
      </xdr:nvSpPr>
      <xdr:spPr>
        <a:xfrm>
          <a:off x="193104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104412</xdr:rowOff>
    </xdr:from>
    <xdr:ext cx="469744" cy="259045"/>
    <xdr:sp macro="" textlink="">
      <xdr:nvSpPr>
        <xdr:cNvPr id="947" name="n_4mainValue【庁舎】&#10;一人当たり面積"/>
        <xdr:cNvSpPr txBox="1"/>
      </xdr:nvSpPr>
      <xdr:spPr>
        <a:xfrm>
          <a:off x="18421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類似団体と比べると、有形固定資産減価償却率が特に高くなっているのは庁舎で、建築後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年以上を経過しており老朽化が著しいが、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年度から新庁舎建設に向け工事着手をしており、新庁舎建設後は数値の改善が見込まれる。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一方、特に低くなっているのは体育館・プールであり、</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年度に防府市スポーツセンター体育館が完成したことが影響している。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上記の</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における当市指数は、有形固定資産額（非償却資産の土地等を含む）を基に算出されているが、当市指数を他市同様、有形固定資産額（償却資産）を基に算出した場合は以下のようになる。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同値、</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同値、</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】34.3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】33.6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】62.0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】95.9</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一人当たり有形固定資産（償却資産）額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】124,079</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115,405
114,093
189.37
56,447,251
54,338,720
1,916,811
23,927,575
42,376,584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算定基準となる市税の増などにより、基準財政収入額が増加したものの、基準財政需要額も増加したことにより、前年度と比率が同値となった。</a:t>
          </a:r>
        </a:p>
        <a:p>
          <a:r>
            <a:rPr kumimoji="1" lang="ja-JP" altLang="en-US" sz="1300">
              <a:latin typeface="ＭＳ Ｐゴシック" panose="020B0600070205080204" pitchFamily="50" charset="-128"/>
              <a:ea typeface="ＭＳ Ｐゴシック" panose="020B0600070205080204" pitchFamily="50" charset="-128"/>
            </a:rPr>
            <a:t> 　類似団体平均と同値であるが、今後も市税収入等の歳入の確保に努める。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97" name="テキスト ボックス 96"/>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経常経費充当一般財源（分子）が、退職金の増などにより人件費が増加しているが、経常一般財源（分母）は地方特例交付金などの増により増加したため、経常収支比率は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％高い数値となっており、少子高齢化に伴う社会保障経費は今後も増加が予想されるため、市税収入等の一般財源の確保に努める。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65</xdr:row>
      <xdr:rowOff>165523</xdr:rowOff>
    </xdr:to>
    <xdr:cxnSp macro="">
      <xdr:nvCxnSpPr>
        <xdr:cNvPr id="134" name="直線コネクタ 133"/>
        <xdr:cNvCxnSpPr/>
      </xdr:nvCxnSpPr>
      <xdr:spPr>
        <a:xfrm flipV="1">
          <a:off x="4114800" y="112534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165523</xdr:rowOff>
    </xdr:from>
    <xdr:to>
      <xdr:col>19</xdr:col>
      <xdr:colOff>133350</xdr:colOff>
      <xdr:row>66</xdr:row>
      <xdr:rowOff>34290</xdr:rowOff>
    </xdr:to>
    <xdr:cxnSp macro="">
      <xdr:nvCxnSpPr>
        <xdr:cNvPr id="137" name="直線コネクタ 136"/>
        <xdr:cNvCxnSpPr/>
      </xdr:nvCxnSpPr>
      <xdr:spPr>
        <a:xfrm flipV="1">
          <a:off x="3225800" y="113097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34290</xdr:rowOff>
    </xdr:from>
    <xdr:to>
      <xdr:col>15</xdr:col>
      <xdr:colOff>82550</xdr:colOff>
      <xdr:row>67</xdr:row>
      <xdr:rowOff>47837</xdr:rowOff>
    </xdr:to>
    <xdr:cxnSp macro="">
      <xdr:nvCxnSpPr>
        <xdr:cNvPr id="140" name="直線コネクタ 139"/>
        <xdr:cNvCxnSpPr/>
      </xdr:nvCxnSpPr>
      <xdr:spPr>
        <a:xfrm flipV="1">
          <a:off x="2336800" y="1134999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67</xdr:row>
      <xdr:rowOff>47837</xdr:rowOff>
    </xdr:to>
    <xdr:cxnSp macro="">
      <xdr:nvCxnSpPr>
        <xdr:cNvPr id="143" name="直線コネクタ 142"/>
        <xdr:cNvCxnSpPr/>
      </xdr:nvCxnSpPr>
      <xdr:spPr>
        <a:xfrm>
          <a:off x="1447800" y="11116733"/>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3" name="楕円 152"/>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4"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114723</xdr:rowOff>
    </xdr:from>
    <xdr:to>
      <xdr:col>19</xdr:col>
      <xdr:colOff>184150</xdr:colOff>
      <xdr:row>66</xdr:row>
      <xdr:rowOff>44873</xdr:rowOff>
    </xdr:to>
    <xdr:sp macro="" textlink="">
      <xdr:nvSpPr>
        <xdr:cNvPr id="155" name="楕円 154"/>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29650</xdr:rowOff>
    </xdr:from>
    <xdr:ext cx="736600" cy="259045"/>
    <xdr:sp macro="" textlink="">
      <xdr:nvSpPr>
        <xdr:cNvPr id="156" name="テキスト ボックス 155"/>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7" name="楕円 156"/>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8" name="テキスト ボックス 157"/>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168487</xdr:rowOff>
    </xdr:from>
    <xdr:to>
      <xdr:col>11</xdr:col>
      <xdr:colOff>82550</xdr:colOff>
      <xdr:row>67</xdr:row>
      <xdr:rowOff>98637</xdr:rowOff>
    </xdr:to>
    <xdr:sp macro="" textlink="">
      <xdr:nvSpPr>
        <xdr:cNvPr id="159" name="楕円 158"/>
        <xdr:cNvSpPr/>
      </xdr:nvSpPr>
      <xdr:spPr>
        <a:xfrm>
          <a:off x="2286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83414</xdr:rowOff>
    </xdr:from>
    <xdr:ext cx="762000" cy="259045"/>
    <xdr:sp macro="" textlink="">
      <xdr:nvSpPr>
        <xdr:cNvPr id="160" name="テキスト ボックス 159"/>
        <xdr:cNvSpPr txBox="1"/>
      </xdr:nvSpPr>
      <xdr:spPr>
        <a:xfrm>
          <a:off x="1955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61" name="楕円 160"/>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62" name="テキスト ボックス 161"/>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会計年度任用職員制度の開始などによる人件費の増加や、小中学生への一人一台タブレット端末の配備などにより物件費が増加したことにより、前年度と比べ、</a:t>
          </a:r>
          <a:r>
            <a:rPr kumimoji="1" lang="en-US" altLang="ja-JP" sz="1300">
              <a:latin typeface="ＭＳ Ｐゴシック" panose="020B0600070205080204" pitchFamily="50" charset="-128"/>
              <a:ea typeface="ＭＳ Ｐゴシック" panose="020B0600070205080204" pitchFamily="50" charset="-128"/>
            </a:rPr>
            <a:t>9,702</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11,474</a:t>
          </a:r>
          <a:r>
            <a:rPr kumimoji="1" lang="ja-JP" altLang="en-US" sz="1300">
              <a:latin typeface="ＭＳ Ｐゴシック" panose="020B0600070205080204" pitchFamily="50" charset="-128"/>
              <a:ea typeface="ＭＳ Ｐゴシック" panose="020B0600070205080204" pitchFamily="50" charset="-128"/>
            </a:rPr>
            <a:t>円低い水準にはあるが、引き続き、歳出予算の計画的な執行により、歳出削減に努める。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79490</xdr:rowOff>
    </xdr:from>
    <xdr:to>
      <xdr:col>23</xdr:col>
      <xdr:colOff>133350</xdr:colOff>
      <xdr:row>81</xdr:row>
      <xdr:rowOff>75261</xdr:rowOff>
    </xdr:to>
    <xdr:cxnSp macro="">
      <xdr:nvCxnSpPr>
        <xdr:cNvPr id="199" name="直線コネクタ 198"/>
        <xdr:cNvCxnSpPr/>
      </xdr:nvCxnSpPr>
      <xdr:spPr>
        <a:xfrm>
          <a:off x="4114800" y="13795490"/>
          <a:ext cx="838200" cy="16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22851</xdr:rowOff>
    </xdr:from>
    <xdr:ext cx="762000" cy="259045"/>
    <xdr:sp macro="" textlink="">
      <xdr:nvSpPr>
        <xdr:cNvPr id="200" name="人件費・物件費等の状況平均値テキスト"/>
        <xdr:cNvSpPr txBox="1"/>
      </xdr:nvSpPr>
      <xdr:spPr>
        <a:xfrm>
          <a:off x="5041900" y="14081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62219</xdr:rowOff>
    </xdr:from>
    <xdr:to>
      <xdr:col>19</xdr:col>
      <xdr:colOff>133350</xdr:colOff>
      <xdr:row>80</xdr:row>
      <xdr:rowOff>79490</xdr:rowOff>
    </xdr:to>
    <xdr:cxnSp macro="">
      <xdr:nvCxnSpPr>
        <xdr:cNvPr id="202" name="直線コネクタ 201"/>
        <xdr:cNvCxnSpPr/>
      </xdr:nvCxnSpPr>
      <xdr:spPr>
        <a:xfrm>
          <a:off x="3225800" y="13778219"/>
          <a:ext cx="889000" cy="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62219</xdr:rowOff>
    </xdr:from>
    <xdr:to>
      <xdr:col>15</xdr:col>
      <xdr:colOff>82550</xdr:colOff>
      <xdr:row>80</xdr:row>
      <xdr:rowOff>66477</xdr:rowOff>
    </xdr:to>
    <xdr:cxnSp macro="">
      <xdr:nvCxnSpPr>
        <xdr:cNvPr id="205" name="直線コネクタ 204"/>
        <xdr:cNvCxnSpPr/>
      </xdr:nvCxnSpPr>
      <xdr:spPr>
        <a:xfrm flipV="1">
          <a:off x="2336800" y="13778219"/>
          <a:ext cx="889000" cy="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66477</xdr:rowOff>
    </xdr:from>
    <xdr:to>
      <xdr:col>11</xdr:col>
      <xdr:colOff>31750</xdr:colOff>
      <xdr:row>80</xdr:row>
      <xdr:rowOff>84178</xdr:rowOff>
    </xdr:to>
    <xdr:cxnSp macro="">
      <xdr:nvCxnSpPr>
        <xdr:cNvPr id="208" name="直線コネクタ 207"/>
        <xdr:cNvCxnSpPr/>
      </xdr:nvCxnSpPr>
      <xdr:spPr>
        <a:xfrm flipV="1">
          <a:off x="1447800" y="13782477"/>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10" name="テキスト ボックス 209"/>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2" name="テキスト ボックス 211"/>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24461</xdr:rowOff>
    </xdr:from>
    <xdr:to>
      <xdr:col>23</xdr:col>
      <xdr:colOff>184150</xdr:colOff>
      <xdr:row>81</xdr:row>
      <xdr:rowOff>126061</xdr:rowOff>
    </xdr:to>
    <xdr:sp macro="" textlink="">
      <xdr:nvSpPr>
        <xdr:cNvPr id="218" name="楕円 217"/>
        <xdr:cNvSpPr/>
      </xdr:nvSpPr>
      <xdr:spPr>
        <a:xfrm>
          <a:off x="4902200" y="139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40988</xdr:rowOff>
    </xdr:from>
    <xdr:ext cx="762000" cy="259045"/>
    <xdr:sp macro="" textlink="">
      <xdr:nvSpPr>
        <xdr:cNvPr id="219" name="人件費・物件費等の状況該当値テキスト"/>
        <xdr:cNvSpPr txBox="1"/>
      </xdr:nvSpPr>
      <xdr:spPr>
        <a:xfrm>
          <a:off x="5041900" y="137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28690</xdr:rowOff>
    </xdr:from>
    <xdr:to>
      <xdr:col>19</xdr:col>
      <xdr:colOff>184150</xdr:colOff>
      <xdr:row>80</xdr:row>
      <xdr:rowOff>130290</xdr:rowOff>
    </xdr:to>
    <xdr:sp macro="" textlink="">
      <xdr:nvSpPr>
        <xdr:cNvPr id="220" name="楕円 219"/>
        <xdr:cNvSpPr/>
      </xdr:nvSpPr>
      <xdr:spPr>
        <a:xfrm>
          <a:off x="4064000" y="137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140467</xdr:rowOff>
    </xdr:from>
    <xdr:ext cx="736600" cy="259045"/>
    <xdr:sp macro="" textlink="">
      <xdr:nvSpPr>
        <xdr:cNvPr id="221" name="テキスト ボックス 220"/>
        <xdr:cNvSpPr txBox="1"/>
      </xdr:nvSpPr>
      <xdr:spPr>
        <a:xfrm>
          <a:off x="3733800" y="1351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11419</xdr:rowOff>
    </xdr:from>
    <xdr:to>
      <xdr:col>15</xdr:col>
      <xdr:colOff>133350</xdr:colOff>
      <xdr:row>80</xdr:row>
      <xdr:rowOff>113019</xdr:rowOff>
    </xdr:to>
    <xdr:sp macro="" textlink="">
      <xdr:nvSpPr>
        <xdr:cNvPr id="222" name="楕円 221"/>
        <xdr:cNvSpPr/>
      </xdr:nvSpPr>
      <xdr:spPr>
        <a:xfrm>
          <a:off x="3175000" y="137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123196</xdr:rowOff>
    </xdr:from>
    <xdr:ext cx="762000" cy="259045"/>
    <xdr:sp macro="" textlink="">
      <xdr:nvSpPr>
        <xdr:cNvPr id="223" name="テキスト ボックス 222"/>
        <xdr:cNvSpPr txBox="1"/>
      </xdr:nvSpPr>
      <xdr:spPr>
        <a:xfrm>
          <a:off x="2844800" y="1349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15677</xdr:rowOff>
    </xdr:from>
    <xdr:to>
      <xdr:col>11</xdr:col>
      <xdr:colOff>82550</xdr:colOff>
      <xdr:row>80</xdr:row>
      <xdr:rowOff>117277</xdr:rowOff>
    </xdr:to>
    <xdr:sp macro="" textlink="">
      <xdr:nvSpPr>
        <xdr:cNvPr id="224" name="楕円 223"/>
        <xdr:cNvSpPr/>
      </xdr:nvSpPr>
      <xdr:spPr>
        <a:xfrm>
          <a:off x="2286000" y="1373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127454</xdr:rowOff>
    </xdr:from>
    <xdr:ext cx="762000" cy="259045"/>
    <xdr:sp macro="" textlink="">
      <xdr:nvSpPr>
        <xdr:cNvPr id="225" name="テキスト ボックス 224"/>
        <xdr:cNvSpPr txBox="1"/>
      </xdr:nvSpPr>
      <xdr:spPr>
        <a:xfrm>
          <a:off x="1955800" y="1350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33378</xdr:rowOff>
    </xdr:from>
    <xdr:to>
      <xdr:col>7</xdr:col>
      <xdr:colOff>31750</xdr:colOff>
      <xdr:row>80</xdr:row>
      <xdr:rowOff>134978</xdr:rowOff>
    </xdr:to>
    <xdr:sp macro="" textlink="">
      <xdr:nvSpPr>
        <xdr:cNvPr id="226" name="楕円 225"/>
        <xdr:cNvSpPr/>
      </xdr:nvSpPr>
      <xdr:spPr>
        <a:xfrm>
          <a:off x="1397000" y="137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145155</xdr:rowOff>
    </xdr:from>
    <xdr:ext cx="762000" cy="259045"/>
    <xdr:sp macro="" textlink="">
      <xdr:nvSpPr>
        <xdr:cNvPr id="227" name="テキスト ボックス 226"/>
        <xdr:cNvSpPr txBox="1"/>
      </xdr:nvSpPr>
      <xdr:spPr>
        <a:xfrm>
          <a:off x="1066800" y="1351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％の増となっているものの、類似団体平均に比べ、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％低い水準である。</a:t>
          </a:r>
        </a:p>
        <a:p>
          <a:r>
            <a:rPr kumimoji="1" lang="ja-JP" altLang="en-US" sz="1300">
              <a:latin typeface="ＭＳ Ｐゴシック" panose="020B0600070205080204" pitchFamily="50" charset="-128"/>
              <a:ea typeface="ＭＳ Ｐゴシック" panose="020B0600070205080204" pitchFamily="50" charset="-128"/>
            </a:rPr>
            <a:t>　今後も、国や県、県内市町村等の動向を注視しながら、給与の適正化に努める。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5080</xdr:rowOff>
    </xdr:to>
    <xdr:cxnSp macro="">
      <xdr:nvCxnSpPr>
        <xdr:cNvPr id="259" name="直線コネクタ 258"/>
        <xdr:cNvCxnSpPr/>
      </xdr:nvCxnSpPr>
      <xdr:spPr>
        <a:xfrm>
          <a:off x="16179800" y="1472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152400</xdr:rowOff>
    </xdr:to>
    <xdr:cxnSp macro="">
      <xdr:nvCxnSpPr>
        <xdr:cNvPr id="262" name="直線コネクタ 261"/>
        <xdr:cNvCxnSpPr/>
      </xdr:nvCxnSpPr>
      <xdr:spPr>
        <a:xfrm>
          <a:off x="15290800" y="146773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86</xdr:row>
      <xdr:rowOff>5080</xdr:rowOff>
    </xdr:to>
    <xdr:cxnSp macro="">
      <xdr:nvCxnSpPr>
        <xdr:cNvPr id="265" name="直線コネクタ 264"/>
        <xdr:cNvCxnSpPr/>
      </xdr:nvCxnSpPr>
      <xdr:spPr>
        <a:xfrm flipV="1">
          <a:off x="14401800" y="146773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5080</xdr:rowOff>
    </xdr:to>
    <xdr:cxnSp macro="">
      <xdr:nvCxnSpPr>
        <xdr:cNvPr id="268" name="直線コネクタ 267"/>
        <xdr:cNvCxnSpPr/>
      </xdr:nvCxnSpPr>
      <xdr:spPr>
        <a:xfrm>
          <a:off x="13512800" y="1474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72" name="テキスト ボックス 271"/>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8" name="楕円 277"/>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142257</xdr:rowOff>
    </xdr:from>
    <xdr:ext cx="762000" cy="259045"/>
    <xdr:sp macro="" textlink="">
      <xdr:nvSpPr>
        <xdr:cNvPr id="279"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1" name="テキスト ボックス 28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82" name="楕円 281"/>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83" name="テキスト ボックス 282"/>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4" name="楕円 283"/>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66057</xdr:rowOff>
    </xdr:from>
    <xdr:ext cx="762000" cy="259045"/>
    <xdr:sp macro="" textlink="">
      <xdr:nvSpPr>
        <xdr:cNvPr id="285" name="テキスト ボックス 284"/>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6" name="楕円 285"/>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87" name="テキスト ボックス 286"/>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人増加し、類似団体平均に比べ、</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人高い水準となっている。引き続き、定員適正化計画に基づいて、事務の民間委託や統廃合を実施し、定員の適正化に努める。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78232</xdr:rowOff>
    </xdr:from>
    <xdr:to>
      <xdr:col>81</xdr:col>
      <xdr:colOff>44450</xdr:colOff>
      <xdr:row>62</xdr:row>
      <xdr:rowOff>83058</xdr:rowOff>
    </xdr:to>
    <xdr:cxnSp macro="">
      <xdr:nvCxnSpPr>
        <xdr:cNvPr id="320" name="直線コネクタ 319"/>
        <xdr:cNvCxnSpPr/>
      </xdr:nvCxnSpPr>
      <xdr:spPr>
        <a:xfrm>
          <a:off x="16179800" y="1070813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58928</xdr:rowOff>
    </xdr:from>
    <xdr:to>
      <xdr:col>77</xdr:col>
      <xdr:colOff>44450</xdr:colOff>
      <xdr:row>62</xdr:row>
      <xdr:rowOff>78232</xdr:rowOff>
    </xdr:to>
    <xdr:cxnSp macro="">
      <xdr:nvCxnSpPr>
        <xdr:cNvPr id="323" name="直線コネクタ 322"/>
        <xdr:cNvCxnSpPr/>
      </xdr:nvCxnSpPr>
      <xdr:spPr>
        <a:xfrm>
          <a:off x="15290800" y="106888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5" name="テキスト ボックス 324"/>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54102</xdr:rowOff>
    </xdr:from>
    <xdr:to>
      <xdr:col>72</xdr:col>
      <xdr:colOff>203200</xdr:colOff>
      <xdr:row>62</xdr:row>
      <xdr:rowOff>58928</xdr:rowOff>
    </xdr:to>
    <xdr:cxnSp macro="">
      <xdr:nvCxnSpPr>
        <xdr:cNvPr id="326" name="直線コネクタ 325"/>
        <xdr:cNvCxnSpPr/>
      </xdr:nvCxnSpPr>
      <xdr:spPr>
        <a:xfrm>
          <a:off x="14401800" y="106840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44450</xdr:rowOff>
    </xdr:from>
    <xdr:to>
      <xdr:col>68</xdr:col>
      <xdr:colOff>152400</xdr:colOff>
      <xdr:row>62</xdr:row>
      <xdr:rowOff>54102</xdr:rowOff>
    </xdr:to>
    <xdr:cxnSp macro="">
      <xdr:nvCxnSpPr>
        <xdr:cNvPr id="329" name="直線コネクタ 328"/>
        <xdr:cNvCxnSpPr/>
      </xdr:nvCxnSpPr>
      <xdr:spPr>
        <a:xfrm>
          <a:off x="13512800" y="106743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3" name="テキスト ボックス 332"/>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39" name="楕円 338"/>
        <xdr:cNvSpPr/>
      </xdr:nvSpPr>
      <xdr:spPr>
        <a:xfrm>
          <a:off x="16967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4335</xdr:rowOff>
    </xdr:from>
    <xdr:ext cx="762000" cy="259045"/>
    <xdr:sp macro="" textlink="">
      <xdr:nvSpPr>
        <xdr:cNvPr id="340" name="定員管理の状況該当値テキスト"/>
        <xdr:cNvSpPr txBox="1"/>
      </xdr:nvSpPr>
      <xdr:spPr>
        <a:xfrm>
          <a:off x="17106900" y="1063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27432</xdr:rowOff>
    </xdr:from>
    <xdr:to>
      <xdr:col>77</xdr:col>
      <xdr:colOff>95250</xdr:colOff>
      <xdr:row>62</xdr:row>
      <xdr:rowOff>129032</xdr:rowOff>
    </xdr:to>
    <xdr:sp macro="" textlink="">
      <xdr:nvSpPr>
        <xdr:cNvPr id="341" name="楕円 340"/>
        <xdr:cNvSpPr/>
      </xdr:nvSpPr>
      <xdr:spPr>
        <a:xfrm>
          <a:off x="16129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139209</xdr:rowOff>
    </xdr:from>
    <xdr:ext cx="736600" cy="259045"/>
    <xdr:sp macro="" textlink="">
      <xdr:nvSpPr>
        <xdr:cNvPr id="342" name="テキスト ボックス 341"/>
        <xdr:cNvSpPr txBox="1"/>
      </xdr:nvSpPr>
      <xdr:spPr>
        <a:xfrm>
          <a:off x="15798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8128</xdr:rowOff>
    </xdr:from>
    <xdr:to>
      <xdr:col>73</xdr:col>
      <xdr:colOff>44450</xdr:colOff>
      <xdr:row>62</xdr:row>
      <xdr:rowOff>109728</xdr:rowOff>
    </xdr:to>
    <xdr:sp macro="" textlink="">
      <xdr:nvSpPr>
        <xdr:cNvPr id="343" name="楕円 342"/>
        <xdr:cNvSpPr/>
      </xdr:nvSpPr>
      <xdr:spPr>
        <a:xfrm>
          <a:off x="15240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94505</xdr:rowOff>
    </xdr:from>
    <xdr:ext cx="762000" cy="259045"/>
    <xdr:sp macro="" textlink="">
      <xdr:nvSpPr>
        <xdr:cNvPr id="344" name="テキスト ボックス 343"/>
        <xdr:cNvSpPr txBox="1"/>
      </xdr:nvSpPr>
      <xdr:spPr>
        <a:xfrm>
          <a:off x="14909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3302</xdr:rowOff>
    </xdr:from>
    <xdr:to>
      <xdr:col>68</xdr:col>
      <xdr:colOff>203200</xdr:colOff>
      <xdr:row>62</xdr:row>
      <xdr:rowOff>104902</xdr:rowOff>
    </xdr:to>
    <xdr:sp macro="" textlink="">
      <xdr:nvSpPr>
        <xdr:cNvPr id="345" name="楕円 344"/>
        <xdr:cNvSpPr/>
      </xdr:nvSpPr>
      <xdr:spPr>
        <a:xfrm>
          <a:off x="14351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89679</xdr:rowOff>
    </xdr:from>
    <xdr:ext cx="762000" cy="259045"/>
    <xdr:sp macro="" textlink="">
      <xdr:nvSpPr>
        <xdr:cNvPr id="346" name="テキスト ボックス 345"/>
        <xdr:cNvSpPr txBox="1"/>
      </xdr:nvSpPr>
      <xdr:spPr>
        <a:xfrm>
          <a:off x="14020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165100</xdr:rowOff>
    </xdr:from>
    <xdr:to>
      <xdr:col>64</xdr:col>
      <xdr:colOff>152400</xdr:colOff>
      <xdr:row>62</xdr:row>
      <xdr:rowOff>95250</xdr:rowOff>
    </xdr:to>
    <xdr:sp macro="" textlink="">
      <xdr:nvSpPr>
        <xdr:cNvPr id="347" name="楕円 346"/>
        <xdr:cNvSpPr/>
      </xdr:nvSpPr>
      <xdr:spPr>
        <a:xfrm>
          <a:off x="13462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105427</xdr:rowOff>
    </xdr:from>
    <xdr:ext cx="762000" cy="259045"/>
    <xdr:sp macro="" textlink="">
      <xdr:nvSpPr>
        <xdr:cNvPr id="348" name="テキスト ボックス 347"/>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元利償還金が減少したため、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％減となった。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％低くなっているが、今後新庁舎の建設により、公債費は増額となるため、交付税算入される地方債の活用を図り、実質的な将来負担の抑制に努める。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147260</xdr:rowOff>
    </xdr:from>
    <xdr:to>
      <xdr:col>81</xdr:col>
      <xdr:colOff>44450</xdr:colOff>
      <xdr:row>38</xdr:row>
      <xdr:rowOff>10281</xdr:rowOff>
    </xdr:to>
    <xdr:cxnSp macro="">
      <xdr:nvCxnSpPr>
        <xdr:cNvPr id="384" name="直線コネクタ 383"/>
        <xdr:cNvCxnSpPr/>
      </xdr:nvCxnSpPr>
      <xdr:spPr>
        <a:xfrm flipV="1">
          <a:off x="16179800" y="649091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126896</xdr:rowOff>
    </xdr:from>
    <xdr:ext cx="762000" cy="259045"/>
    <xdr:sp macro="" textlink="">
      <xdr:nvSpPr>
        <xdr:cNvPr id="385" name="公債費負担の状況平均値テキスト"/>
        <xdr:cNvSpPr txBox="1"/>
      </xdr:nvSpPr>
      <xdr:spPr>
        <a:xfrm>
          <a:off x="17106900" y="664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10281</xdr:rowOff>
    </xdr:to>
    <xdr:cxnSp macro="">
      <xdr:nvCxnSpPr>
        <xdr:cNvPr id="387" name="直線コネクタ 386"/>
        <xdr:cNvCxnSpPr/>
      </xdr:nvCxnSpPr>
      <xdr:spPr>
        <a:xfrm>
          <a:off x="15290800" y="64679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58255</xdr:rowOff>
    </xdr:from>
    <xdr:ext cx="736600" cy="259045"/>
    <xdr:sp macro="" textlink="">
      <xdr:nvSpPr>
        <xdr:cNvPr id="389" name="テキスト ボックス 388"/>
        <xdr:cNvSpPr txBox="1"/>
      </xdr:nvSpPr>
      <xdr:spPr>
        <a:xfrm>
          <a:off x="15798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37</xdr:row>
      <xdr:rowOff>124278</xdr:rowOff>
    </xdr:to>
    <xdr:cxnSp macro="">
      <xdr:nvCxnSpPr>
        <xdr:cNvPr id="390" name="直線コネクタ 389"/>
        <xdr:cNvCxnSpPr/>
      </xdr:nvCxnSpPr>
      <xdr:spPr>
        <a:xfrm>
          <a:off x="14401800" y="646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46765</xdr:rowOff>
    </xdr:from>
    <xdr:ext cx="762000" cy="259045"/>
    <xdr:sp macro="" textlink="">
      <xdr:nvSpPr>
        <xdr:cNvPr id="392" name="テキスト ボックス 391"/>
        <xdr:cNvSpPr txBox="1"/>
      </xdr:nvSpPr>
      <xdr:spPr>
        <a:xfrm>
          <a:off x="149098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89807</xdr:rowOff>
    </xdr:from>
    <xdr:to>
      <xdr:col>68</xdr:col>
      <xdr:colOff>152400</xdr:colOff>
      <xdr:row>37</xdr:row>
      <xdr:rowOff>124278</xdr:rowOff>
    </xdr:to>
    <xdr:cxnSp macro="">
      <xdr:nvCxnSpPr>
        <xdr:cNvPr id="393" name="直線コネクタ 392"/>
        <xdr:cNvCxnSpPr/>
      </xdr:nvCxnSpPr>
      <xdr:spPr>
        <a:xfrm>
          <a:off x="13512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81236</xdr:rowOff>
    </xdr:from>
    <xdr:ext cx="762000" cy="259045"/>
    <xdr:sp macro="" textlink="">
      <xdr:nvSpPr>
        <xdr:cNvPr id="395" name="テキスト ボックス 394"/>
        <xdr:cNvSpPr txBox="1"/>
      </xdr:nvSpPr>
      <xdr:spPr>
        <a:xfrm>
          <a:off x="140208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7" name="テキスト ボックス 396"/>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96460</xdr:rowOff>
    </xdr:from>
    <xdr:to>
      <xdr:col>81</xdr:col>
      <xdr:colOff>95250</xdr:colOff>
      <xdr:row>38</xdr:row>
      <xdr:rowOff>26609</xdr:rowOff>
    </xdr:to>
    <xdr:sp macro="" textlink="">
      <xdr:nvSpPr>
        <xdr:cNvPr id="403" name="楕円 402"/>
        <xdr:cNvSpPr/>
      </xdr:nvSpPr>
      <xdr:spPr>
        <a:xfrm>
          <a:off x="169672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112987</xdr:rowOff>
    </xdr:from>
    <xdr:ext cx="762000" cy="259045"/>
    <xdr:sp macro="" textlink="">
      <xdr:nvSpPr>
        <xdr:cNvPr id="404" name="公債費負担の状況該当値テキスト"/>
        <xdr:cNvSpPr txBox="1"/>
      </xdr:nvSpPr>
      <xdr:spPr>
        <a:xfrm>
          <a:off x="17106900" y="62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130931</xdr:rowOff>
    </xdr:from>
    <xdr:to>
      <xdr:col>77</xdr:col>
      <xdr:colOff>95250</xdr:colOff>
      <xdr:row>38</xdr:row>
      <xdr:rowOff>61081</xdr:rowOff>
    </xdr:to>
    <xdr:sp macro="" textlink="">
      <xdr:nvSpPr>
        <xdr:cNvPr id="405" name="楕円 404"/>
        <xdr:cNvSpPr/>
      </xdr:nvSpPr>
      <xdr:spPr>
        <a:xfrm>
          <a:off x="16129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71258</xdr:rowOff>
    </xdr:from>
    <xdr:ext cx="736600" cy="259045"/>
    <xdr:sp macro="" textlink="">
      <xdr:nvSpPr>
        <xdr:cNvPr id="406" name="テキスト ボックス 405"/>
        <xdr:cNvSpPr txBox="1"/>
      </xdr:nvSpPr>
      <xdr:spPr>
        <a:xfrm>
          <a:off x="15798800" y="624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07" name="楕円 406"/>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08" name="テキスト ボックス 407"/>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09" name="楕円 408"/>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10" name="テキスト ボックス 409"/>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39007</xdr:rowOff>
    </xdr:from>
    <xdr:to>
      <xdr:col>64</xdr:col>
      <xdr:colOff>152400</xdr:colOff>
      <xdr:row>37</xdr:row>
      <xdr:rowOff>140607</xdr:rowOff>
    </xdr:to>
    <xdr:sp macro="" textlink="">
      <xdr:nvSpPr>
        <xdr:cNvPr id="411" name="楕円 410"/>
        <xdr:cNvSpPr/>
      </xdr:nvSpPr>
      <xdr:spPr>
        <a:xfrm>
          <a:off x="13462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150784</xdr:rowOff>
    </xdr:from>
    <xdr:ext cx="762000" cy="259045"/>
    <xdr:sp macro="" textlink="">
      <xdr:nvSpPr>
        <xdr:cNvPr id="412" name="テキスト ボックス 411"/>
        <xdr:cNvSpPr txBox="1"/>
      </xdr:nvSpPr>
      <xdr:spPr>
        <a:xfrm>
          <a:off x="13131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一般会計等に係る地方債の現在高の増加があるものの、減債基金残高の増等により充当可能基金は増加しており、前年度に引き続き、比率なしとなっている。</a:t>
          </a: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73435</xdr:rowOff>
    </xdr:from>
    <xdr:ext cx="762000" cy="259045"/>
    <xdr:sp macro="" textlink="">
      <xdr:nvSpPr>
        <xdr:cNvPr id="448" name="将来負担の状況平均値テキスト"/>
        <xdr:cNvSpPr txBox="1"/>
      </xdr:nvSpPr>
      <xdr:spPr>
        <a:xfrm>
          <a:off x="17106900" y="2302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9" name="フローチャート: 判断 448"/>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0" name="フローチャート: 判断 449"/>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1" name="テキスト ボックス 450"/>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2" name="フローチャート: 判断 451"/>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3" name="テキスト ボックス 452"/>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4" name="フローチャート: 判断 453"/>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5" name="テキスト ボックス 454"/>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6" name="フローチャート: 判断 455"/>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7" name="テキスト ボックス 456"/>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115,405
114,093
189.37
56,447,251
54,338,720
1,916,811
23,927,575
42,376,584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地方特例交付金の増などにより経常一般財源（分母）が増加したものの、会計年度任用職員制度の開始による物件費からの移行や、退職者数の増による退職手当の増加により、前年度に比べ、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％高くなっていることから、今後も定員適正化計画の推進等により、人件費の抑制に努める。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120650</xdr:rowOff>
    </xdr:from>
    <xdr:to>
      <xdr:col>24</xdr:col>
      <xdr:colOff>25400</xdr:colOff>
      <xdr:row>39</xdr:row>
      <xdr:rowOff>107950</xdr:rowOff>
    </xdr:to>
    <xdr:cxnSp macro="">
      <xdr:nvCxnSpPr>
        <xdr:cNvPr id="66" name="直線コネクタ 65"/>
        <xdr:cNvCxnSpPr/>
      </xdr:nvCxnSpPr>
      <xdr:spPr>
        <a:xfrm>
          <a:off x="3987800" y="64643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120650</xdr:rowOff>
    </xdr:from>
    <xdr:to>
      <xdr:col>19</xdr:col>
      <xdr:colOff>187325</xdr:colOff>
      <xdr:row>38</xdr:row>
      <xdr:rowOff>38100</xdr:rowOff>
    </xdr:to>
    <xdr:cxnSp macro="">
      <xdr:nvCxnSpPr>
        <xdr:cNvPr id="69" name="直線コネクタ 68"/>
        <xdr:cNvCxnSpPr/>
      </xdr:nvCxnSpPr>
      <xdr:spPr>
        <a:xfrm flipV="1">
          <a:off x="3098800" y="6464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38100</xdr:rowOff>
    </xdr:from>
    <xdr:to>
      <xdr:col>15</xdr:col>
      <xdr:colOff>98425</xdr:colOff>
      <xdr:row>38</xdr:row>
      <xdr:rowOff>101600</xdr:rowOff>
    </xdr:to>
    <xdr:cxnSp macro="">
      <xdr:nvCxnSpPr>
        <xdr:cNvPr id="72" name="直線コネクタ 71"/>
        <xdr:cNvCxnSpPr/>
      </xdr:nvCxnSpPr>
      <xdr:spPr>
        <a:xfrm flipV="1">
          <a:off x="2209800" y="655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38</xdr:row>
      <xdr:rowOff>101600</xdr:rowOff>
    </xdr:to>
    <xdr:cxnSp macro="">
      <xdr:nvCxnSpPr>
        <xdr:cNvPr id="75" name="直線コネクタ 74"/>
        <xdr:cNvCxnSpPr/>
      </xdr:nvCxnSpPr>
      <xdr:spPr>
        <a:xfrm>
          <a:off x="1320800" y="6451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69850</xdr:rowOff>
    </xdr:from>
    <xdr:to>
      <xdr:col>20</xdr:col>
      <xdr:colOff>38100</xdr:colOff>
      <xdr:row>38</xdr:row>
      <xdr:rowOff>0</xdr:rowOff>
    </xdr:to>
    <xdr:sp macro="" textlink="">
      <xdr:nvSpPr>
        <xdr:cNvPr id="87" name="楕円 86"/>
        <xdr:cNvSpPr/>
      </xdr:nvSpPr>
      <xdr:spPr>
        <a:xfrm>
          <a:off x="3937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156227</xdr:rowOff>
    </xdr:from>
    <xdr:ext cx="736600" cy="259045"/>
    <xdr:sp macro="" textlink="">
      <xdr:nvSpPr>
        <xdr:cNvPr id="88" name="テキスト ボックス 87"/>
        <xdr:cNvSpPr txBox="1"/>
      </xdr:nvSpPr>
      <xdr:spPr>
        <a:xfrm>
          <a:off x="3606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158750</xdr:rowOff>
    </xdr:from>
    <xdr:to>
      <xdr:col>15</xdr:col>
      <xdr:colOff>149225</xdr:colOff>
      <xdr:row>38</xdr:row>
      <xdr:rowOff>88900</xdr:rowOff>
    </xdr:to>
    <xdr:sp macro="" textlink="">
      <xdr:nvSpPr>
        <xdr:cNvPr id="89" name="楕円 88"/>
        <xdr:cNvSpPr/>
      </xdr:nvSpPr>
      <xdr:spPr>
        <a:xfrm>
          <a:off x="3048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73677</xdr:rowOff>
    </xdr:from>
    <xdr:ext cx="762000" cy="259045"/>
    <xdr:sp macro="" textlink="">
      <xdr:nvSpPr>
        <xdr:cNvPr id="90" name="テキスト ボックス 89"/>
        <xdr:cNvSpPr txBox="1"/>
      </xdr:nvSpPr>
      <xdr:spPr>
        <a:xfrm>
          <a:off x="2717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50800</xdr:rowOff>
    </xdr:from>
    <xdr:to>
      <xdr:col>11</xdr:col>
      <xdr:colOff>60325</xdr:colOff>
      <xdr:row>38</xdr:row>
      <xdr:rowOff>152400</xdr:rowOff>
    </xdr:to>
    <xdr:sp macro="" textlink="">
      <xdr:nvSpPr>
        <xdr:cNvPr id="91" name="楕円 90"/>
        <xdr:cNvSpPr/>
      </xdr:nvSpPr>
      <xdr:spPr>
        <a:xfrm>
          <a:off x="2159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137177</xdr:rowOff>
    </xdr:from>
    <xdr:ext cx="762000" cy="259045"/>
    <xdr:sp macro="" textlink="">
      <xdr:nvSpPr>
        <xdr:cNvPr id="92" name="テキスト ボックス 91"/>
        <xdr:cNvSpPr txBox="1"/>
      </xdr:nvSpPr>
      <xdr:spPr>
        <a:xfrm>
          <a:off x="1828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地方特例交付金の増などによる経常一般財源（分母）の増加や、会計年度任用職員制度の開始による人件費の移行などにより、前年度に比べ、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％高い水準にあるため、今後も既存事業の見直しや、より一層の経常経費の削減に努めていく。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38100</xdr:rowOff>
    </xdr:from>
    <xdr:to>
      <xdr:col>82</xdr:col>
      <xdr:colOff>107950</xdr:colOff>
      <xdr:row>16</xdr:row>
      <xdr:rowOff>139700</xdr:rowOff>
    </xdr:to>
    <xdr:cxnSp macro="">
      <xdr:nvCxnSpPr>
        <xdr:cNvPr id="127" name="直線コネクタ 126"/>
        <xdr:cNvCxnSpPr/>
      </xdr:nvCxnSpPr>
      <xdr:spPr>
        <a:xfrm flipV="1">
          <a:off x="15671800" y="2781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16</xdr:row>
      <xdr:rowOff>139700</xdr:rowOff>
    </xdr:to>
    <xdr:cxnSp macro="">
      <xdr:nvCxnSpPr>
        <xdr:cNvPr id="130" name="直線コネクタ 129"/>
        <xdr:cNvCxnSpPr/>
      </xdr:nvCxnSpPr>
      <xdr:spPr>
        <a:xfrm>
          <a:off x="14782800" y="288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16</xdr:row>
      <xdr:rowOff>152400</xdr:rowOff>
    </xdr:to>
    <xdr:cxnSp macro="">
      <xdr:nvCxnSpPr>
        <xdr:cNvPr id="133" name="直線コネクタ 132"/>
        <xdr:cNvCxnSpPr/>
      </xdr:nvCxnSpPr>
      <xdr:spPr>
        <a:xfrm flipV="1">
          <a:off x="13893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5" name="テキスト ボックス 134"/>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152400</xdr:rowOff>
    </xdr:from>
    <xdr:to>
      <xdr:col>69</xdr:col>
      <xdr:colOff>92075</xdr:colOff>
      <xdr:row>17</xdr:row>
      <xdr:rowOff>44450</xdr:rowOff>
    </xdr:to>
    <xdr:cxnSp macro="">
      <xdr:nvCxnSpPr>
        <xdr:cNvPr id="136" name="直線コネクタ 135"/>
        <xdr:cNvCxnSpPr/>
      </xdr:nvCxnSpPr>
      <xdr:spPr>
        <a:xfrm flipV="1">
          <a:off x="13004800" y="289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158750</xdr:rowOff>
    </xdr:from>
    <xdr:to>
      <xdr:col>82</xdr:col>
      <xdr:colOff>158750</xdr:colOff>
      <xdr:row>16</xdr:row>
      <xdr:rowOff>88900</xdr:rowOff>
    </xdr:to>
    <xdr:sp macro="" textlink="">
      <xdr:nvSpPr>
        <xdr:cNvPr id="146" name="楕円 145"/>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88900</xdr:rowOff>
    </xdr:from>
    <xdr:to>
      <xdr:col>78</xdr:col>
      <xdr:colOff>120650</xdr:colOff>
      <xdr:row>17</xdr:row>
      <xdr:rowOff>19050</xdr:rowOff>
    </xdr:to>
    <xdr:sp macro="" textlink="">
      <xdr:nvSpPr>
        <xdr:cNvPr id="148" name="楕円 147"/>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49" name="テキスト ボックス 148"/>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50" name="楕円 149"/>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51" name="テキスト ボックス 150"/>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2" name="楕円 151"/>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16527</xdr:rowOff>
    </xdr:from>
    <xdr:ext cx="762000" cy="259045"/>
    <xdr:sp macro="" textlink="">
      <xdr:nvSpPr>
        <xdr:cNvPr id="153" name="テキスト ボックス 152"/>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165100</xdr:rowOff>
    </xdr:from>
    <xdr:to>
      <xdr:col>65</xdr:col>
      <xdr:colOff>53975</xdr:colOff>
      <xdr:row>17</xdr:row>
      <xdr:rowOff>95250</xdr:rowOff>
    </xdr:to>
    <xdr:sp macro="" textlink="">
      <xdr:nvSpPr>
        <xdr:cNvPr id="154" name="楕円 153"/>
        <xdr:cNvSpPr/>
      </xdr:nvSpPr>
      <xdr:spPr>
        <a:xfrm>
          <a:off x="12954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80027</xdr:rowOff>
    </xdr:from>
    <xdr:ext cx="762000" cy="259045"/>
    <xdr:sp macro="" textlink="">
      <xdr:nvSpPr>
        <xdr:cNvPr id="155" name="テキスト ボックス 154"/>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地方特例交付金の増などによる経常一般財源（分母）の増加や、児童扶養手当の支給月の減による減少により、前年度に比べ、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％高くなっていることから、市税等の経常一般財源の確保に努めるとともに、既存事業の見直し等により、上昇傾向にある社会保障経費の抑制に努める。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61</xdr:row>
      <xdr:rowOff>161290</xdr:rowOff>
    </xdr:to>
    <xdr:cxnSp macro="">
      <xdr:nvCxnSpPr>
        <xdr:cNvPr id="186" name="直線コネクタ 185"/>
        <xdr:cNvCxnSpPr/>
      </xdr:nvCxnSpPr>
      <xdr:spPr>
        <a:xfrm flipV="1">
          <a:off x="3987800" y="1018540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46990</xdr:rowOff>
    </xdr:from>
    <xdr:to>
      <xdr:col>19</xdr:col>
      <xdr:colOff>187325</xdr:colOff>
      <xdr:row>61</xdr:row>
      <xdr:rowOff>161290</xdr:rowOff>
    </xdr:to>
    <xdr:cxnSp macro="">
      <xdr:nvCxnSpPr>
        <xdr:cNvPr id="189" name="直線コネクタ 188"/>
        <xdr:cNvCxnSpPr/>
      </xdr:nvCxnSpPr>
      <xdr:spPr>
        <a:xfrm>
          <a:off x="3098800" y="10505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1" name="テキスト ボックス 190"/>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46990</xdr:rowOff>
    </xdr:from>
    <xdr:to>
      <xdr:col>15</xdr:col>
      <xdr:colOff>98425</xdr:colOff>
      <xdr:row>61</xdr:row>
      <xdr:rowOff>161290</xdr:rowOff>
    </xdr:to>
    <xdr:cxnSp macro="">
      <xdr:nvCxnSpPr>
        <xdr:cNvPr id="192" name="直線コネクタ 191"/>
        <xdr:cNvCxnSpPr/>
      </xdr:nvCxnSpPr>
      <xdr:spPr>
        <a:xfrm flipV="1">
          <a:off x="2209800" y="10505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4" name="テキスト ボックス 193"/>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115570</xdr:rowOff>
    </xdr:from>
    <xdr:to>
      <xdr:col>11</xdr:col>
      <xdr:colOff>9525</xdr:colOff>
      <xdr:row>61</xdr:row>
      <xdr:rowOff>161290</xdr:rowOff>
    </xdr:to>
    <xdr:cxnSp macro="">
      <xdr:nvCxnSpPr>
        <xdr:cNvPr id="195" name="直線コネクタ 194"/>
        <xdr:cNvCxnSpPr/>
      </xdr:nvCxnSpPr>
      <xdr:spPr>
        <a:xfrm>
          <a:off x="1320800" y="1023112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7" name="テキスト ボックス 196"/>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9" name="テキスト ボックス 198"/>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5" name="楕円 204"/>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6"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110490</xdr:rowOff>
    </xdr:from>
    <xdr:to>
      <xdr:col>20</xdr:col>
      <xdr:colOff>38100</xdr:colOff>
      <xdr:row>62</xdr:row>
      <xdr:rowOff>40640</xdr:rowOff>
    </xdr:to>
    <xdr:sp macro="" textlink="">
      <xdr:nvSpPr>
        <xdr:cNvPr id="207" name="楕円 206"/>
        <xdr:cNvSpPr/>
      </xdr:nvSpPr>
      <xdr:spPr>
        <a:xfrm>
          <a:off x="3937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25417</xdr:rowOff>
    </xdr:from>
    <xdr:ext cx="736600" cy="259045"/>
    <xdr:sp macro="" textlink="">
      <xdr:nvSpPr>
        <xdr:cNvPr id="208" name="テキスト ボックス 207"/>
        <xdr:cNvSpPr txBox="1"/>
      </xdr:nvSpPr>
      <xdr:spPr>
        <a:xfrm>
          <a:off x="3606800" y="1065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167640</xdr:rowOff>
    </xdr:from>
    <xdr:to>
      <xdr:col>15</xdr:col>
      <xdr:colOff>149225</xdr:colOff>
      <xdr:row>61</xdr:row>
      <xdr:rowOff>97790</xdr:rowOff>
    </xdr:to>
    <xdr:sp macro="" textlink="">
      <xdr:nvSpPr>
        <xdr:cNvPr id="209" name="楕円 208"/>
        <xdr:cNvSpPr/>
      </xdr:nvSpPr>
      <xdr:spPr>
        <a:xfrm>
          <a:off x="3048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82567</xdr:rowOff>
    </xdr:from>
    <xdr:ext cx="762000" cy="259045"/>
    <xdr:sp macro="" textlink="">
      <xdr:nvSpPr>
        <xdr:cNvPr id="210" name="テキスト ボックス 209"/>
        <xdr:cNvSpPr txBox="1"/>
      </xdr:nvSpPr>
      <xdr:spPr>
        <a:xfrm>
          <a:off x="2717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110490</xdr:rowOff>
    </xdr:from>
    <xdr:to>
      <xdr:col>11</xdr:col>
      <xdr:colOff>60325</xdr:colOff>
      <xdr:row>62</xdr:row>
      <xdr:rowOff>40640</xdr:rowOff>
    </xdr:to>
    <xdr:sp macro="" textlink="">
      <xdr:nvSpPr>
        <xdr:cNvPr id="211" name="楕円 210"/>
        <xdr:cNvSpPr/>
      </xdr:nvSpPr>
      <xdr:spPr>
        <a:xfrm>
          <a:off x="2159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25417</xdr:rowOff>
    </xdr:from>
    <xdr:ext cx="762000" cy="259045"/>
    <xdr:sp macro="" textlink="">
      <xdr:nvSpPr>
        <xdr:cNvPr id="212" name="テキスト ボックス 211"/>
        <xdr:cNvSpPr txBox="1"/>
      </xdr:nvSpPr>
      <xdr:spPr>
        <a:xfrm>
          <a:off x="1828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64770</xdr:rowOff>
    </xdr:from>
    <xdr:to>
      <xdr:col>6</xdr:col>
      <xdr:colOff>171450</xdr:colOff>
      <xdr:row>59</xdr:row>
      <xdr:rowOff>166370</xdr:rowOff>
    </xdr:to>
    <xdr:sp macro="" textlink="">
      <xdr:nvSpPr>
        <xdr:cNvPr id="213" name="楕円 212"/>
        <xdr:cNvSpPr/>
      </xdr:nvSpPr>
      <xdr:spPr>
        <a:xfrm>
          <a:off x="1270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151147</xdr:rowOff>
    </xdr:from>
    <xdr:ext cx="762000" cy="259045"/>
    <xdr:sp macro="" textlink="">
      <xdr:nvSpPr>
        <xdr:cNvPr id="214" name="テキスト ボックス 213"/>
        <xdr:cNvSpPr txBox="1"/>
      </xdr:nvSpPr>
      <xdr:spPr>
        <a:xfrm>
          <a:off x="939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地方特例交付金の増などにより経常一般財源（分母）が増加したものの、介護保険事業特別会計繰出金や後期高齢者医療事業特別会計繰出金などの増加により、前年度に比べ、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％高くなっていることから、今後も引き続き特別会計の健全化に努め、普通会計の負担軽減を図る。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26988</xdr:rowOff>
    </xdr:from>
    <xdr:to>
      <xdr:col>82</xdr:col>
      <xdr:colOff>107950</xdr:colOff>
      <xdr:row>61</xdr:row>
      <xdr:rowOff>55563</xdr:rowOff>
    </xdr:to>
    <xdr:cxnSp macro="">
      <xdr:nvCxnSpPr>
        <xdr:cNvPr id="251" name="直線コネクタ 250"/>
        <xdr:cNvCxnSpPr/>
      </xdr:nvCxnSpPr>
      <xdr:spPr>
        <a:xfrm>
          <a:off x="15671800" y="1048543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164165</xdr:rowOff>
    </xdr:from>
    <xdr:ext cx="762000" cy="259045"/>
    <xdr:sp macro="" textlink="">
      <xdr:nvSpPr>
        <xdr:cNvPr id="252" name="その他平均値テキスト"/>
        <xdr:cNvSpPr txBox="1"/>
      </xdr:nvSpPr>
      <xdr:spPr>
        <a:xfrm>
          <a:off x="16598900" y="9765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26988</xdr:rowOff>
    </xdr:from>
    <xdr:to>
      <xdr:col>78</xdr:col>
      <xdr:colOff>69850</xdr:colOff>
      <xdr:row>61</xdr:row>
      <xdr:rowOff>41275</xdr:rowOff>
    </xdr:to>
    <xdr:cxnSp macro="">
      <xdr:nvCxnSpPr>
        <xdr:cNvPr id="254" name="直線コネクタ 253"/>
        <xdr:cNvCxnSpPr/>
      </xdr:nvCxnSpPr>
      <xdr:spPr>
        <a:xfrm flipV="1">
          <a:off x="14782800" y="104854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73677</xdr:rowOff>
    </xdr:from>
    <xdr:ext cx="736600" cy="259045"/>
    <xdr:sp macro="" textlink="">
      <xdr:nvSpPr>
        <xdr:cNvPr id="256" name="テキスト ボックス 255"/>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41275</xdr:rowOff>
    </xdr:from>
    <xdr:to>
      <xdr:col>73</xdr:col>
      <xdr:colOff>180975</xdr:colOff>
      <xdr:row>61</xdr:row>
      <xdr:rowOff>41275</xdr:rowOff>
    </xdr:to>
    <xdr:cxnSp macro="">
      <xdr:nvCxnSpPr>
        <xdr:cNvPr id="257" name="直線コネクタ 256"/>
        <xdr:cNvCxnSpPr/>
      </xdr:nvCxnSpPr>
      <xdr:spPr>
        <a:xfrm>
          <a:off x="13893800" y="10499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61</xdr:row>
      <xdr:rowOff>41275</xdr:rowOff>
    </xdr:to>
    <xdr:cxnSp macro="">
      <xdr:nvCxnSpPr>
        <xdr:cNvPr id="260" name="直線コネクタ 259"/>
        <xdr:cNvCxnSpPr/>
      </xdr:nvCxnSpPr>
      <xdr:spPr>
        <a:xfrm>
          <a:off x="13004800" y="104140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30815</xdr:rowOff>
    </xdr:from>
    <xdr:ext cx="762000" cy="259045"/>
    <xdr:sp macro="" textlink="">
      <xdr:nvSpPr>
        <xdr:cNvPr id="262" name="テキスト ボックス 261"/>
        <xdr:cNvSpPr txBox="1"/>
      </xdr:nvSpPr>
      <xdr:spPr>
        <a:xfrm>
          <a:off x="13512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130827</xdr:rowOff>
    </xdr:from>
    <xdr:ext cx="762000" cy="259045"/>
    <xdr:sp macro="" textlink="">
      <xdr:nvSpPr>
        <xdr:cNvPr id="264" name="テキスト ボックス 263"/>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4763</xdr:rowOff>
    </xdr:from>
    <xdr:to>
      <xdr:col>82</xdr:col>
      <xdr:colOff>158750</xdr:colOff>
      <xdr:row>61</xdr:row>
      <xdr:rowOff>106363</xdr:rowOff>
    </xdr:to>
    <xdr:sp macro="" textlink="">
      <xdr:nvSpPr>
        <xdr:cNvPr id="270" name="楕円 269"/>
        <xdr:cNvSpPr/>
      </xdr:nvSpPr>
      <xdr:spPr>
        <a:xfrm>
          <a:off x="16459200" y="1046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84790</xdr:rowOff>
    </xdr:from>
    <xdr:ext cx="762000" cy="259045"/>
    <xdr:sp macro="" textlink="">
      <xdr:nvSpPr>
        <xdr:cNvPr id="271" name="その他該当値テキスト"/>
        <xdr:cNvSpPr txBox="1"/>
      </xdr:nvSpPr>
      <xdr:spPr>
        <a:xfrm>
          <a:off x="16598900" y="1037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147638</xdr:rowOff>
    </xdr:from>
    <xdr:to>
      <xdr:col>78</xdr:col>
      <xdr:colOff>120650</xdr:colOff>
      <xdr:row>61</xdr:row>
      <xdr:rowOff>77788</xdr:rowOff>
    </xdr:to>
    <xdr:sp macro="" textlink="">
      <xdr:nvSpPr>
        <xdr:cNvPr id="272" name="楕円 271"/>
        <xdr:cNvSpPr/>
      </xdr:nvSpPr>
      <xdr:spPr>
        <a:xfrm>
          <a:off x="15621000" y="104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62565</xdr:rowOff>
    </xdr:from>
    <xdr:ext cx="736600" cy="259045"/>
    <xdr:sp macro="" textlink="">
      <xdr:nvSpPr>
        <xdr:cNvPr id="273" name="テキスト ボックス 272"/>
        <xdr:cNvSpPr txBox="1"/>
      </xdr:nvSpPr>
      <xdr:spPr>
        <a:xfrm>
          <a:off x="15290800" y="10521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161925</xdr:rowOff>
    </xdr:from>
    <xdr:to>
      <xdr:col>74</xdr:col>
      <xdr:colOff>31750</xdr:colOff>
      <xdr:row>61</xdr:row>
      <xdr:rowOff>92075</xdr:rowOff>
    </xdr:to>
    <xdr:sp macro="" textlink="">
      <xdr:nvSpPr>
        <xdr:cNvPr id="274" name="楕円 273"/>
        <xdr:cNvSpPr/>
      </xdr:nvSpPr>
      <xdr:spPr>
        <a:xfrm>
          <a:off x="14732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76852</xdr:rowOff>
    </xdr:from>
    <xdr:ext cx="762000" cy="259045"/>
    <xdr:sp macro="" textlink="">
      <xdr:nvSpPr>
        <xdr:cNvPr id="275" name="テキスト ボックス 274"/>
        <xdr:cNvSpPr txBox="1"/>
      </xdr:nvSpPr>
      <xdr:spPr>
        <a:xfrm>
          <a:off x="144018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161925</xdr:rowOff>
    </xdr:from>
    <xdr:to>
      <xdr:col>69</xdr:col>
      <xdr:colOff>142875</xdr:colOff>
      <xdr:row>61</xdr:row>
      <xdr:rowOff>92075</xdr:rowOff>
    </xdr:to>
    <xdr:sp macro="" textlink="">
      <xdr:nvSpPr>
        <xdr:cNvPr id="276" name="楕円 275"/>
        <xdr:cNvSpPr/>
      </xdr:nvSpPr>
      <xdr:spPr>
        <a:xfrm>
          <a:off x="13843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76852</xdr:rowOff>
    </xdr:from>
    <xdr:ext cx="762000" cy="259045"/>
    <xdr:sp macro="" textlink="">
      <xdr:nvSpPr>
        <xdr:cNvPr id="277" name="テキスト ボックス 276"/>
        <xdr:cNvSpPr txBox="1"/>
      </xdr:nvSpPr>
      <xdr:spPr>
        <a:xfrm>
          <a:off x="135128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8" name="楕円 277"/>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9" name="テキスト ボックス 278"/>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地方特例交付金の増などにより経常一般財源（分母）が増加したものの、公共下水道事業繰出金などの増加により、前年度と同値となった。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％低い水準にあるものの、引き続き既存の補助金の見直しや、受益者負担の適正化に努めていく。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34</xdr:row>
      <xdr:rowOff>66040</xdr:rowOff>
    </xdr:to>
    <xdr:cxnSp macro="">
      <xdr:nvCxnSpPr>
        <xdr:cNvPr id="312" name="直線コネクタ 311"/>
        <xdr:cNvCxnSpPr/>
      </xdr:nvCxnSpPr>
      <xdr:spPr>
        <a:xfrm>
          <a:off x="15671800" y="5895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3" name="補助費等平均値テキスト"/>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34</xdr:row>
      <xdr:rowOff>81280</xdr:rowOff>
    </xdr:to>
    <xdr:cxnSp macro="">
      <xdr:nvCxnSpPr>
        <xdr:cNvPr id="315" name="直線コネクタ 314"/>
        <xdr:cNvCxnSpPr/>
      </xdr:nvCxnSpPr>
      <xdr:spPr>
        <a:xfrm flipV="1">
          <a:off x="14782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128287</xdr:rowOff>
    </xdr:from>
    <xdr:ext cx="736600" cy="259045"/>
    <xdr:sp macro="" textlink="">
      <xdr:nvSpPr>
        <xdr:cNvPr id="317" name="テキスト ボックス 316"/>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111760</xdr:rowOff>
    </xdr:to>
    <xdr:cxnSp macro="">
      <xdr:nvCxnSpPr>
        <xdr:cNvPr id="318" name="直線コネクタ 317"/>
        <xdr:cNvCxnSpPr/>
      </xdr:nvCxnSpPr>
      <xdr:spPr>
        <a:xfrm flipV="1">
          <a:off x="13893800" y="591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20" name="テキスト ボックス 319"/>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73660</xdr:rowOff>
    </xdr:from>
    <xdr:to>
      <xdr:col>69</xdr:col>
      <xdr:colOff>92075</xdr:colOff>
      <xdr:row>34</xdr:row>
      <xdr:rowOff>111760</xdr:rowOff>
    </xdr:to>
    <xdr:cxnSp macro="">
      <xdr:nvCxnSpPr>
        <xdr:cNvPr id="321" name="直線コネクタ 320"/>
        <xdr:cNvCxnSpPr/>
      </xdr:nvCxnSpPr>
      <xdr:spPr>
        <a:xfrm>
          <a:off x="13004800" y="590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74947</xdr:rowOff>
    </xdr:from>
    <xdr:ext cx="762000" cy="259045"/>
    <xdr:sp macro="" textlink="">
      <xdr:nvSpPr>
        <xdr:cNvPr id="323" name="テキスト ボックス 322"/>
        <xdr:cNvSpPr txBox="1"/>
      </xdr:nvSpPr>
      <xdr:spPr>
        <a:xfrm>
          <a:off x="13512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90187</xdr:rowOff>
    </xdr:from>
    <xdr:ext cx="762000" cy="259045"/>
    <xdr:sp macro="" textlink="">
      <xdr:nvSpPr>
        <xdr:cNvPr id="325" name="テキスト ボックス 324"/>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xdr:rowOff>
    </xdr:from>
    <xdr:to>
      <xdr:col>82</xdr:col>
      <xdr:colOff>158750</xdr:colOff>
      <xdr:row>34</xdr:row>
      <xdr:rowOff>116840</xdr:rowOff>
    </xdr:to>
    <xdr:sp macro="" textlink="">
      <xdr:nvSpPr>
        <xdr:cNvPr id="331" name="楕円 330"/>
        <xdr:cNvSpPr/>
      </xdr:nvSpPr>
      <xdr:spPr>
        <a:xfrm>
          <a:off x="16459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31767</xdr:rowOff>
    </xdr:from>
    <xdr:ext cx="762000" cy="259045"/>
    <xdr:sp macro="" textlink="">
      <xdr:nvSpPr>
        <xdr:cNvPr id="332" name="補助費等該当値テキスト"/>
        <xdr:cNvSpPr txBox="1"/>
      </xdr:nvSpPr>
      <xdr:spPr>
        <a:xfrm>
          <a:off x="16598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3" name="楕円 332"/>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4" name="テキスト ボックス 333"/>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5" name="楕円 334"/>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6" name="テキスト ボックス 335"/>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60960</xdr:rowOff>
    </xdr:from>
    <xdr:to>
      <xdr:col>69</xdr:col>
      <xdr:colOff>142875</xdr:colOff>
      <xdr:row>34</xdr:row>
      <xdr:rowOff>162560</xdr:rowOff>
    </xdr:to>
    <xdr:sp macro="" textlink="">
      <xdr:nvSpPr>
        <xdr:cNvPr id="337" name="楕円 336"/>
        <xdr:cNvSpPr/>
      </xdr:nvSpPr>
      <xdr:spPr>
        <a:xfrm>
          <a:off x="13843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1287</xdr:rowOff>
    </xdr:from>
    <xdr:ext cx="762000" cy="259045"/>
    <xdr:sp macro="" textlink="">
      <xdr:nvSpPr>
        <xdr:cNvPr id="338" name="テキスト ボックス 337"/>
        <xdr:cNvSpPr txBox="1"/>
      </xdr:nvSpPr>
      <xdr:spPr>
        <a:xfrm>
          <a:off x="13512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22860</xdr:rowOff>
    </xdr:from>
    <xdr:to>
      <xdr:col>65</xdr:col>
      <xdr:colOff>53975</xdr:colOff>
      <xdr:row>34</xdr:row>
      <xdr:rowOff>124460</xdr:rowOff>
    </xdr:to>
    <xdr:sp macro="" textlink="">
      <xdr:nvSpPr>
        <xdr:cNvPr id="339" name="楕円 338"/>
        <xdr:cNvSpPr/>
      </xdr:nvSpPr>
      <xdr:spPr>
        <a:xfrm>
          <a:off x="12954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134637</xdr:rowOff>
    </xdr:from>
    <xdr:ext cx="762000" cy="259045"/>
    <xdr:sp macro="" textlink="">
      <xdr:nvSpPr>
        <xdr:cNvPr id="340" name="テキスト ボックス 339"/>
        <xdr:cNvSpPr txBox="1"/>
      </xdr:nvSpPr>
      <xdr:spPr>
        <a:xfrm>
          <a:off x="12623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地方特例交付金の増などによる経常一般財源（分母）の増加や、減収補てん債などの元金償還の終了により、前年度に比べ、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％低くなっているものの、今後も臨時財政対策債等の元金償還が増加していくため、今後も償還と借入のバランスを考慮し、将来への負担増とならないよう努める。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123189</xdr:rowOff>
    </xdr:to>
    <xdr:cxnSp macro="">
      <xdr:nvCxnSpPr>
        <xdr:cNvPr id="373" name="直線コネクタ 372"/>
        <xdr:cNvCxnSpPr/>
      </xdr:nvCxnSpPr>
      <xdr:spPr>
        <a:xfrm flipV="1">
          <a:off x="3987800" y="132638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4"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123189</xdr:rowOff>
    </xdr:to>
    <xdr:cxnSp macro="">
      <xdr:nvCxnSpPr>
        <xdr:cNvPr id="376" name="直線コネクタ 375"/>
        <xdr:cNvCxnSpPr/>
      </xdr:nvCxnSpPr>
      <xdr:spPr>
        <a:xfrm>
          <a:off x="3098800" y="13324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8" name="テキスト ボックス 377"/>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78</xdr:row>
      <xdr:rowOff>12700</xdr:rowOff>
    </xdr:to>
    <xdr:cxnSp macro="">
      <xdr:nvCxnSpPr>
        <xdr:cNvPr id="379" name="直線コネクタ 378"/>
        <xdr:cNvCxnSpPr/>
      </xdr:nvCxnSpPr>
      <xdr:spPr>
        <a:xfrm flipV="1">
          <a:off x="2209800" y="133248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1" name="テキスト ボックス 380"/>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78</xdr:row>
      <xdr:rowOff>12700</xdr:rowOff>
    </xdr:to>
    <xdr:cxnSp macro="">
      <xdr:nvCxnSpPr>
        <xdr:cNvPr id="382" name="直線コネクタ 381"/>
        <xdr:cNvCxnSpPr/>
      </xdr:nvCxnSpPr>
      <xdr:spPr>
        <a:xfrm>
          <a:off x="1320800" y="13263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4" name="テキスト ボックス 383"/>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6" name="テキスト ボックス 385"/>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2" name="楕円 391"/>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27957</xdr:rowOff>
    </xdr:from>
    <xdr:ext cx="762000" cy="259045"/>
    <xdr:sp macro="" textlink="">
      <xdr:nvSpPr>
        <xdr:cNvPr id="393" name="公債費該当値テキスト"/>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4" name="楕円 393"/>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95" name="テキスト ボックス 394"/>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96" name="楕円 395"/>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97" name="テキスト ボックス 396"/>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8" name="楕円 397"/>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9" name="テキスト ボックス 398"/>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400" name="楕円 399"/>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401" name="テキスト ボックス 400"/>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地方特例交付金の増などにより経常一般財源（分母）が増加したものの、退職者数の増による退職手当の増加などにより、前年度に比べ、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％高い水準にあることから、今後も事務処理コストの抑制や公共施設等マネジメントの推進などの行政経営改革に取り組み、経常経費の抑制に努める。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159004</xdr:rowOff>
    </xdr:from>
    <xdr:to>
      <xdr:col>82</xdr:col>
      <xdr:colOff>107950</xdr:colOff>
      <xdr:row>78</xdr:row>
      <xdr:rowOff>163576</xdr:rowOff>
    </xdr:to>
    <xdr:cxnSp macro="">
      <xdr:nvCxnSpPr>
        <xdr:cNvPr id="432" name="直線コネクタ 431"/>
        <xdr:cNvCxnSpPr/>
      </xdr:nvCxnSpPr>
      <xdr:spPr>
        <a:xfrm>
          <a:off x="15671800" y="135321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10413</xdr:rowOff>
    </xdr:to>
    <xdr:cxnSp macro="">
      <xdr:nvCxnSpPr>
        <xdr:cNvPr id="435" name="直線コネクタ 434"/>
        <xdr:cNvCxnSpPr/>
      </xdr:nvCxnSpPr>
      <xdr:spPr>
        <a:xfrm flipV="1">
          <a:off x="14782800" y="135321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7" name="テキスト ボックス 436"/>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78994</xdr:rowOff>
    </xdr:to>
    <xdr:cxnSp macro="">
      <xdr:nvCxnSpPr>
        <xdr:cNvPr id="438" name="直線コネクタ 437"/>
        <xdr:cNvCxnSpPr/>
      </xdr:nvCxnSpPr>
      <xdr:spPr>
        <a:xfrm flipV="1">
          <a:off x="13893800" y="135549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0" name="テキスト ボックス 439"/>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79</xdr:row>
      <xdr:rowOff>78994</xdr:rowOff>
    </xdr:to>
    <xdr:cxnSp macro="">
      <xdr:nvCxnSpPr>
        <xdr:cNvPr id="441" name="直線コネクタ 440"/>
        <xdr:cNvCxnSpPr/>
      </xdr:nvCxnSpPr>
      <xdr:spPr>
        <a:xfrm>
          <a:off x="13004800" y="134589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3" name="テキスト ボックス 442"/>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5" name="テキスト ボックス 444"/>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51" name="楕円 450"/>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52"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53" name="楕円 452"/>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54" name="テキスト ボックス 453"/>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131063</xdr:rowOff>
    </xdr:from>
    <xdr:to>
      <xdr:col>74</xdr:col>
      <xdr:colOff>31750</xdr:colOff>
      <xdr:row>79</xdr:row>
      <xdr:rowOff>61213</xdr:rowOff>
    </xdr:to>
    <xdr:sp macro="" textlink="">
      <xdr:nvSpPr>
        <xdr:cNvPr id="455" name="楕円 454"/>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45990</xdr:rowOff>
    </xdr:from>
    <xdr:ext cx="762000" cy="259045"/>
    <xdr:sp macro="" textlink="">
      <xdr:nvSpPr>
        <xdr:cNvPr id="456" name="テキスト ボックス 455"/>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28194</xdr:rowOff>
    </xdr:from>
    <xdr:to>
      <xdr:col>69</xdr:col>
      <xdr:colOff>142875</xdr:colOff>
      <xdr:row>79</xdr:row>
      <xdr:rowOff>129794</xdr:rowOff>
    </xdr:to>
    <xdr:sp macro="" textlink="">
      <xdr:nvSpPr>
        <xdr:cNvPr id="457" name="楕円 456"/>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114571</xdr:rowOff>
    </xdr:from>
    <xdr:ext cx="762000" cy="259045"/>
    <xdr:sp macro="" textlink="">
      <xdr:nvSpPr>
        <xdr:cNvPr id="458" name="テキスト ボックス 457"/>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9" name="楕円 458"/>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60" name="テキスト ボックス 459"/>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24168</xdr:rowOff>
    </xdr:from>
    <xdr:to>
      <xdr:col>29</xdr:col>
      <xdr:colOff>127000</xdr:colOff>
      <xdr:row>18</xdr:row>
      <xdr:rowOff>71031</xdr:rowOff>
    </xdr:to>
    <xdr:cxnSp macro="">
      <xdr:nvCxnSpPr>
        <xdr:cNvPr id="50" name="直線コネクタ 49"/>
        <xdr:cNvCxnSpPr/>
      </xdr:nvCxnSpPr>
      <xdr:spPr bwMode="auto">
        <a:xfrm flipV="1">
          <a:off x="5003800" y="3157893"/>
          <a:ext cx="6477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71031</xdr:rowOff>
    </xdr:from>
    <xdr:to>
      <xdr:col>26</xdr:col>
      <xdr:colOff>50800</xdr:colOff>
      <xdr:row>18</xdr:row>
      <xdr:rowOff>88233</xdr:rowOff>
    </xdr:to>
    <xdr:cxnSp macro="">
      <xdr:nvCxnSpPr>
        <xdr:cNvPr id="53" name="直線コネクタ 52"/>
        <xdr:cNvCxnSpPr/>
      </xdr:nvCxnSpPr>
      <xdr:spPr bwMode="auto">
        <a:xfrm flipV="1">
          <a:off x="4305300" y="3204756"/>
          <a:ext cx="698500" cy="17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87224</xdr:rowOff>
    </xdr:from>
    <xdr:to>
      <xdr:col>22</xdr:col>
      <xdr:colOff>114300</xdr:colOff>
      <xdr:row>18</xdr:row>
      <xdr:rowOff>88233</xdr:rowOff>
    </xdr:to>
    <xdr:cxnSp macro="">
      <xdr:nvCxnSpPr>
        <xdr:cNvPr id="56" name="直線コネクタ 55"/>
        <xdr:cNvCxnSpPr/>
      </xdr:nvCxnSpPr>
      <xdr:spPr bwMode="auto">
        <a:xfrm>
          <a:off x="3606800" y="3220949"/>
          <a:ext cx="698500" cy="1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87224</xdr:rowOff>
    </xdr:from>
    <xdr:to>
      <xdr:col>18</xdr:col>
      <xdr:colOff>177800</xdr:colOff>
      <xdr:row>18</xdr:row>
      <xdr:rowOff>111512</xdr:rowOff>
    </xdr:to>
    <xdr:cxnSp macro="">
      <xdr:nvCxnSpPr>
        <xdr:cNvPr id="59" name="直線コネクタ 58"/>
        <xdr:cNvCxnSpPr/>
      </xdr:nvCxnSpPr>
      <xdr:spPr bwMode="auto">
        <a:xfrm flipV="1">
          <a:off x="2908300" y="3220949"/>
          <a:ext cx="698500" cy="2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144818</xdr:rowOff>
    </xdr:from>
    <xdr:to>
      <xdr:col>29</xdr:col>
      <xdr:colOff>177800</xdr:colOff>
      <xdr:row>18</xdr:row>
      <xdr:rowOff>74968</xdr:rowOff>
    </xdr:to>
    <xdr:sp macro="" textlink="">
      <xdr:nvSpPr>
        <xdr:cNvPr id="69" name="楕円 68"/>
        <xdr:cNvSpPr/>
      </xdr:nvSpPr>
      <xdr:spPr bwMode="auto">
        <a:xfrm>
          <a:off x="5600700" y="3107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116895</xdr:rowOff>
    </xdr:from>
    <xdr:ext cx="762000" cy="259045"/>
    <xdr:sp macro="" textlink="">
      <xdr:nvSpPr>
        <xdr:cNvPr id="70" name="人口1人当たり決算額の推移該当値テキスト130"/>
        <xdr:cNvSpPr txBox="1"/>
      </xdr:nvSpPr>
      <xdr:spPr>
        <a:xfrm>
          <a:off x="5740400" y="307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20231</xdr:rowOff>
    </xdr:from>
    <xdr:to>
      <xdr:col>26</xdr:col>
      <xdr:colOff>101600</xdr:colOff>
      <xdr:row>18</xdr:row>
      <xdr:rowOff>121831</xdr:rowOff>
    </xdr:to>
    <xdr:sp macro="" textlink="">
      <xdr:nvSpPr>
        <xdr:cNvPr id="71" name="楕円 70"/>
        <xdr:cNvSpPr/>
      </xdr:nvSpPr>
      <xdr:spPr bwMode="auto">
        <a:xfrm>
          <a:off x="4953000" y="315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106608</xdr:rowOff>
    </xdr:from>
    <xdr:ext cx="736600" cy="259045"/>
    <xdr:sp macro="" textlink="">
      <xdr:nvSpPr>
        <xdr:cNvPr id="72" name="テキスト ボックス 71"/>
        <xdr:cNvSpPr txBox="1"/>
      </xdr:nvSpPr>
      <xdr:spPr>
        <a:xfrm>
          <a:off x="4622800" y="324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37433</xdr:rowOff>
    </xdr:from>
    <xdr:to>
      <xdr:col>22</xdr:col>
      <xdr:colOff>165100</xdr:colOff>
      <xdr:row>18</xdr:row>
      <xdr:rowOff>139033</xdr:rowOff>
    </xdr:to>
    <xdr:sp macro="" textlink="">
      <xdr:nvSpPr>
        <xdr:cNvPr id="73" name="楕円 72"/>
        <xdr:cNvSpPr/>
      </xdr:nvSpPr>
      <xdr:spPr bwMode="auto">
        <a:xfrm>
          <a:off x="4254500" y="317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123810</xdr:rowOff>
    </xdr:from>
    <xdr:ext cx="762000" cy="259045"/>
    <xdr:sp macro="" textlink="">
      <xdr:nvSpPr>
        <xdr:cNvPr id="74" name="テキスト ボックス 73"/>
        <xdr:cNvSpPr txBox="1"/>
      </xdr:nvSpPr>
      <xdr:spPr>
        <a:xfrm>
          <a:off x="3924300" y="325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36424</xdr:rowOff>
    </xdr:from>
    <xdr:to>
      <xdr:col>19</xdr:col>
      <xdr:colOff>38100</xdr:colOff>
      <xdr:row>18</xdr:row>
      <xdr:rowOff>138023</xdr:rowOff>
    </xdr:to>
    <xdr:sp macro="" textlink="">
      <xdr:nvSpPr>
        <xdr:cNvPr id="75" name="楕円 74"/>
        <xdr:cNvSpPr/>
      </xdr:nvSpPr>
      <xdr:spPr bwMode="auto">
        <a:xfrm>
          <a:off x="3556000" y="317014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122801</xdr:rowOff>
    </xdr:from>
    <xdr:ext cx="762000" cy="259045"/>
    <xdr:sp macro="" textlink="">
      <xdr:nvSpPr>
        <xdr:cNvPr id="76" name="テキスト ボックス 75"/>
        <xdr:cNvSpPr txBox="1"/>
      </xdr:nvSpPr>
      <xdr:spPr>
        <a:xfrm>
          <a:off x="3225800" y="325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60712</xdr:rowOff>
    </xdr:from>
    <xdr:to>
      <xdr:col>15</xdr:col>
      <xdr:colOff>101600</xdr:colOff>
      <xdr:row>18</xdr:row>
      <xdr:rowOff>162313</xdr:rowOff>
    </xdr:to>
    <xdr:sp macro="" textlink="">
      <xdr:nvSpPr>
        <xdr:cNvPr id="77" name="楕円 76"/>
        <xdr:cNvSpPr/>
      </xdr:nvSpPr>
      <xdr:spPr bwMode="auto">
        <a:xfrm>
          <a:off x="2857500" y="319443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147089</xdr:rowOff>
    </xdr:from>
    <xdr:ext cx="762000" cy="259045"/>
    <xdr:sp macro="" textlink="">
      <xdr:nvSpPr>
        <xdr:cNvPr id="78" name="テキスト ボックス 77"/>
        <xdr:cNvSpPr txBox="1"/>
      </xdr:nvSpPr>
      <xdr:spPr>
        <a:xfrm>
          <a:off x="2527300" y="32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67656</xdr:rowOff>
    </xdr:from>
    <xdr:to>
      <xdr:col>29</xdr:col>
      <xdr:colOff>127000</xdr:colOff>
      <xdr:row>37</xdr:row>
      <xdr:rowOff>106883</xdr:rowOff>
    </xdr:to>
    <xdr:cxnSp macro="">
      <xdr:nvCxnSpPr>
        <xdr:cNvPr id="110" name="直線コネクタ 109"/>
        <xdr:cNvCxnSpPr/>
      </xdr:nvCxnSpPr>
      <xdr:spPr bwMode="auto">
        <a:xfrm>
          <a:off x="5003800" y="7192356"/>
          <a:ext cx="647700" cy="39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205427</xdr:rowOff>
    </xdr:from>
    <xdr:ext cx="762000" cy="259045"/>
    <xdr:sp macro="" textlink="">
      <xdr:nvSpPr>
        <xdr:cNvPr id="111" name="人口1人当たり決算額の推移平均値テキスト445"/>
        <xdr:cNvSpPr txBox="1"/>
      </xdr:nvSpPr>
      <xdr:spPr>
        <a:xfrm>
          <a:off x="5740400" y="681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67656</xdr:rowOff>
    </xdr:from>
    <xdr:to>
      <xdr:col>26</xdr:col>
      <xdr:colOff>50800</xdr:colOff>
      <xdr:row>37</xdr:row>
      <xdr:rowOff>102220</xdr:rowOff>
    </xdr:to>
    <xdr:cxnSp macro="">
      <xdr:nvCxnSpPr>
        <xdr:cNvPr id="113" name="直線コネクタ 112"/>
        <xdr:cNvCxnSpPr/>
      </xdr:nvCxnSpPr>
      <xdr:spPr bwMode="auto">
        <a:xfrm flipV="1">
          <a:off x="4305300" y="7192356"/>
          <a:ext cx="698500" cy="34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139743</xdr:rowOff>
    </xdr:from>
    <xdr:ext cx="736600" cy="259045"/>
    <xdr:sp macro="" textlink="">
      <xdr:nvSpPr>
        <xdr:cNvPr id="115" name="テキスト ボックス 114"/>
        <xdr:cNvSpPr txBox="1"/>
      </xdr:nvSpPr>
      <xdr:spPr>
        <a:xfrm>
          <a:off x="4622800" y="675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56362</xdr:rowOff>
    </xdr:from>
    <xdr:to>
      <xdr:col>22</xdr:col>
      <xdr:colOff>114300</xdr:colOff>
      <xdr:row>37</xdr:row>
      <xdr:rowOff>102220</xdr:rowOff>
    </xdr:to>
    <xdr:cxnSp macro="">
      <xdr:nvCxnSpPr>
        <xdr:cNvPr id="116" name="直線コネクタ 115"/>
        <xdr:cNvCxnSpPr/>
      </xdr:nvCxnSpPr>
      <xdr:spPr bwMode="auto">
        <a:xfrm>
          <a:off x="3606800" y="7181062"/>
          <a:ext cx="698500" cy="4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176730</xdr:rowOff>
    </xdr:from>
    <xdr:ext cx="762000" cy="259045"/>
    <xdr:sp macro="" textlink="">
      <xdr:nvSpPr>
        <xdr:cNvPr id="118" name="テキスト ボックス 117"/>
        <xdr:cNvSpPr txBox="1"/>
      </xdr:nvSpPr>
      <xdr:spPr>
        <a:xfrm>
          <a:off x="3924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56362</xdr:rowOff>
    </xdr:from>
    <xdr:to>
      <xdr:col>18</xdr:col>
      <xdr:colOff>177800</xdr:colOff>
      <xdr:row>37</xdr:row>
      <xdr:rowOff>188402</xdr:rowOff>
    </xdr:to>
    <xdr:cxnSp macro="">
      <xdr:nvCxnSpPr>
        <xdr:cNvPr id="119" name="直線コネクタ 118"/>
        <xdr:cNvCxnSpPr/>
      </xdr:nvCxnSpPr>
      <xdr:spPr bwMode="auto">
        <a:xfrm flipV="1">
          <a:off x="2908300" y="7181062"/>
          <a:ext cx="698500" cy="13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144680</xdr:rowOff>
    </xdr:from>
    <xdr:ext cx="762000" cy="259045"/>
    <xdr:sp macro="" textlink="">
      <xdr:nvSpPr>
        <xdr:cNvPr id="121" name="テキスト ボックス 120"/>
        <xdr:cNvSpPr txBox="1"/>
      </xdr:nvSpPr>
      <xdr:spPr>
        <a:xfrm>
          <a:off x="32258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56083</xdr:rowOff>
    </xdr:from>
    <xdr:to>
      <xdr:col>29</xdr:col>
      <xdr:colOff>177800</xdr:colOff>
      <xdr:row>37</xdr:row>
      <xdr:rowOff>157683</xdr:rowOff>
    </xdr:to>
    <xdr:sp macro="" textlink="">
      <xdr:nvSpPr>
        <xdr:cNvPr id="129" name="楕円 128"/>
        <xdr:cNvSpPr/>
      </xdr:nvSpPr>
      <xdr:spPr bwMode="auto">
        <a:xfrm>
          <a:off x="5600700" y="718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28160</xdr:rowOff>
    </xdr:from>
    <xdr:ext cx="762000" cy="259045"/>
    <xdr:sp macro="" textlink="">
      <xdr:nvSpPr>
        <xdr:cNvPr id="130" name="人口1人当たり決算額の推移該当値テキスト445"/>
        <xdr:cNvSpPr txBox="1"/>
      </xdr:nvSpPr>
      <xdr:spPr>
        <a:xfrm>
          <a:off x="5740400" y="715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16856</xdr:rowOff>
    </xdr:from>
    <xdr:to>
      <xdr:col>26</xdr:col>
      <xdr:colOff>101600</xdr:colOff>
      <xdr:row>37</xdr:row>
      <xdr:rowOff>118456</xdr:rowOff>
    </xdr:to>
    <xdr:sp macro="" textlink="">
      <xdr:nvSpPr>
        <xdr:cNvPr id="131" name="楕円 130"/>
        <xdr:cNvSpPr/>
      </xdr:nvSpPr>
      <xdr:spPr bwMode="auto">
        <a:xfrm>
          <a:off x="4953000" y="7141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103233</xdr:rowOff>
    </xdr:from>
    <xdr:ext cx="736600" cy="259045"/>
    <xdr:sp macro="" textlink="">
      <xdr:nvSpPr>
        <xdr:cNvPr id="132" name="テキスト ボックス 131"/>
        <xdr:cNvSpPr txBox="1"/>
      </xdr:nvSpPr>
      <xdr:spPr>
        <a:xfrm>
          <a:off x="4622800" y="722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51420</xdr:rowOff>
    </xdr:from>
    <xdr:to>
      <xdr:col>22</xdr:col>
      <xdr:colOff>165100</xdr:colOff>
      <xdr:row>37</xdr:row>
      <xdr:rowOff>153020</xdr:rowOff>
    </xdr:to>
    <xdr:sp macro="" textlink="">
      <xdr:nvSpPr>
        <xdr:cNvPr id="133" name="楕円 132"/>
        <xdr:cNvSpPr/>
      </xdr:nvSpPr>
      <xdr:spPr bwMode="auto">
        <a:xfrm>
          <a:off x="4254500" y="717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137797</xdr:rowOff>
    </xdr:from>
    <xdr:ext cx="762000" cy="259045"/>
    <xdr:sp macro="" textlink="">
      <xdr:nvSpPr>
        <xdr:cNvPr id="134" name="テキスト ボックス 133"/>
        <xdr:cNvSpPr txBox="1"/>
      </xdr:nvSpPr>
      <xdr:spPr>
        <a:xfrm>
          <a:off x="3924300" y="72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5562</xdr:rowOff>
    </xdr:from>
    <xdr:to>
      <xdr:col>19</xdr:col>
      <xdr:colOff>38100</xdr:colOff>
      <xdr:row>37</xdr:row>
      <xdr:rowOff>107162</xdr:rowOff>
    </xdr:to>
    <xdr:sp macro="" textlink="">
      <xdr:nvSpPr>
        <xdr:cNvPr id="135" name="楕円 134"/>
        <xdr:cNvSpPr/>
      </xdr:nvSpPr>
      <xdr:spPr bwMode="auto">
        <a:xfrm>
          <a:off x="3556000" y="7130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91939</xdr:rowOff>
    </xdr:from>
    <xdr:ext cx="762000" cy="259045"/>
    <xdr:sp macro="" textlink="">
      <xdr:nvSpPr>
        <xdr:cNvPr id="136" name="テキスト ボックス 135"/>
        <xdr:cNvSpPr txBox="1"/>
      </xdr:nvSpPr>
      <xdr:spPr>
        <a:xfrm>
          <a:off x="3225800" y="721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137602</xdr:rowOff>
    </xdr:from>
    <xdr:to>
      <xdr:col>15</xdr:col>
      <xdr:colOff>101600</xdr:colOff>
      <xdr:row>37</xdr:row>
      <xdr:rowOff>239202</xdr:rowOff>
    </xdr:to>
    <xdr:sp macro="" textlink="">
      <xdr:nvSpPr>
        <xdr:cNvPr id="137" name="楕円 136"/>
        <xdr:cNvSpPr/>
      </xdr:nvSpPr>
      <xdr:spPr bwMode="auto">
        <a:xfrm>
          <a:off x="2857500" y="726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223979</xdr:rowOff>
    </xdr:from>
    <xdr:ext cx="762000" cy="259045"/>
    <xdr:sp macro="" textlink="">
      <xdr:nvSpPr>
        <xdr:cNvPr id="138" name="テキスト ボックス 137"/>
        <xdr:cNvSpPr txBox="1"/>
      </xdr:nvSpPr>
      <xdr:spPr>
        <a:xfrm>
          <a:off x="2527300" y="734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115,405
114,093
189.37
56,447,251
54,338,720
1,916,811
23,927,575
42,376,584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10247</xdr:rowOff>
    </xdr:from>
    <xdr:to>
      <xdr:col>24</xdr:col>
      <xdr:colOff>63500</xdr:colOff>
      <xdr:row>36</xdr:row>
      <xdr:rowOff>110603</xdr:rowOff>
    </xdr:to>
    <xdr:cxnSp macro="">
      <xdr:nvCxnSpPr>
        <xdr:cNvPr id="63" name="直線コネクタ 62"/>
        <xdr:cNvCxnSpPr/>
      </xdr:nvCxnSpPr>
      <xdr:spPr>
        <a:xfrm flipV="1">
          <a:off x="3797300" y="6010997"/>
          <a:ext cx="838200" cy="27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66809</xdr:rowOff>
    </xdr:from>
    <xdr:to>
      <xdr:col>19</xdr:col>
      <xdr:colOff>177800</xdr:colOff>
      <xdr:row>36</xdr:row>
      <xdr:rowOff>110603</xdr:rowOff>
    </xdr:to>
    <xdr:cxnSp macro="">
      <xdr:nvCxnSpPr>
        <xdr:cNvPr id="66" name="直線コネクタ 65"/>
        <xdr:cNvCxnSpPr/>
      </xdr:nvCxnSpPr>
      <xdr:spPr>
        <a:xfrm>
          <a:off x="2908300" y="6239009"/>
          <a:ext cx="889000" cy="4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66809</xdr:rowOff>
    </xdr:from>
    <xdr:to>
      <xdr:col>15</xdr:col>
      <xdr:colOff>50800</xdr:colOff>
      <xdr:row>36</xdr:row>
      <xdr:rowOff>68344</xdr:rowOff>
    </xdr:to>
    <xdr:cxnSp macro="">
      <xdr:nvCxnSpPr>
        <xdr:cNvPr id="69" name="直線コネクタ 68"/>
        <xdr:cNvCxnSpPr/>
      </xdr:nvCxnSpPr>
      <xdr:spPr>
        <a:xfrm flipV="1">
          <a:off x="2019300" y="6239009"/>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68344</xdr:rowOff>
    </xdr:from>
    <xdr:to>
      <xdr:col>10</xdr:col>
      <xdr:colOff>114300</xdr:colOff>
      <xdr:row>36</xdr:row>
      <xdr:rowOff>141463</xdr:rowOff>
    </xdr:to>
    <xdr:cxnSp macro="">
      <xdr:nvCxnSpPr>
        <xdr:cNvPr id="72" name="直線コネクタ 71"/>
        <xdr:cNvCxnSpPr/>
      </xdr:nvCxnSpPr>
      <xdr:spPr>
        <a:xfrm flipV="1">
          <a:off x="1130300" y="6240544"/>
          <a:ext cx="889000" cy="7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130897</xdr:rowOff>
    </xdr:from>
    <xdr:to>
      <xdr:col>24</xdr:col>
      <xdr:colOff>114300</xdr:colOff>
      <xdr:row>35</xdr:row>
      <xdr:rowOff>61047</xdr:rowOff>
    </xdr:to>
    <xdr:sp macro="" textlink="">
      <xdr:nvSpPr>
        <xdr:cNvPr id="82" name="楕円 81"/>
        <xdr:cNvSpPr/>
      </xdr:nvSpPr>
      <xdr:spPr>
        <a:xfrm>
          <a:off x="4584700" y="59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153774</xdr:rowOff>
    </xdr:from>
    <xdr:ext cx="534377" cy="259045"/>
    <xdr:sp macro="" textlink="">
      <xdr:nvSpPr>
        <xdr:cNvPr id="83" name="人件費該当値テキスト"/>
        <xdr:cNvSpPr txBox="1"/>
      </xdr:nvSpPr>
      <xdr:spPr>
        <a:xfrm>
          <a:off x="4686300" y="581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59803</xdr:rowOff>
    </xdr:from>
    <xdr:to>
      <xdr:col>20</xdr:col>
      <xdr:colOff>38100</xdr:colOff>
      <xdr:row>36</xdr:row>
      <xdr:rowOff>161403</xdr:rowOff>
    </xdr:to>
    <xdr:sp macro="" textlink="">
      <xdr:nvSpPr>
        <xdr:cNvPr id="84" name="楕円 83"/>
        <xdr:cNvSpPr/>
      </xdr:nvSpPr>
      <xdr:spPr>
        <a:xfrm>
          <a:off x="3746500" y="62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152530</xdr:rowOff>
    </xdr:from>
    <xdr:ext cx="534377" cy="259045"/>
    <xdr:sp macro="" textlink="">
      <xdr:nvSpPr>
        <xdr:cNvPr id="85" name="テキスト ボックス 84"/>
        <xdr:cNvSpPr txBox="1"/>
      </xdr:nvSpPr>
      <xdr:spPr>
        <a:xfrm>
          <a:off x="3530111" y="63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16009</xdr:rowOff>
    </xdr:from>
    <xdr:to>
      <xdr:col>15</xdr:col>
      <xdr:colOff>101600</xdr:colOff>
      <xdr:row>36</xdr:row>
      <xdr:rowOff>117609</xdr:rowOff>
    </xdr:to>
    <xdr:sp macro="" textlink="">
      <xdr:nvSpPr>
        <xdr:cNvPr id="86" name="楕円 85"/>
        <xdr:cNvSpPr/>
      </xdr:nvSpPr>
      <xdr:spPr>
        <a:xfrm>
          <a:off x="2857500" y="618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134136</xdr:rowOff>
    </xdr:from>
    <xdr:ext cx="534377" cy="259045"/>
    <xdr:sp macro="" textlink="">
      <xdr:nvSpPr>
        <xdr:cNvPr id="87" name="テキスト ボックス 86"/>
        <xdr:cNvSpPr txBox="1"/>
      </xdr:nvSpPr>
      <xdr:spPr>
        <a:xfrm>
          <a:off x="2641111" y="596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17544</xdr:rowOff>
    </xdr:from>
    <xdr:to>
      <xdr:col>10</xdr:col>
      <xdr:colOff>165100</xdr:colOff>
      <xdr:row>36</xdr:row>
      <xdr:rowOff>119144</xdr:rowOff>
    </xdr:to>
    <xdr:sp macro="" textlink="">
      <xdr:nvSpPr>
        <xdr:cNvPr id="88" name="楕円 87"/>
        <xdr:cNvSpPr/>
      </xdr:nvSpPr>
      <xdr:spPr>
        <a:xfrm>
          <a:off x="1968500" y="61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135671</xdr:rowOff>
    </xdr:from>
    <xdr:ext cx="534377" cy="259045"/>
    <xdr:sp macro="" textlink="">
      <xdr:nvSpPr>
        <xdr:cNvPr id="89" name="テキスト ボックス 88"/>
        <xdr:cNvSpPr txBox="1"/>
      </xdr:nvSpPr>
      <xdr:spPr>
        <a:xfrm>
          <a:off x="1752111" y="59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90663</xdr:rowOff>
    </xdr:from>
    <xdr:to>
      <xdr:col>6</xdr:col>
      <xdr:colOff>38100</xdr:colOff>
      <xdr:row>37</xdr:row>
      <xdr:rowOff>20813</xdr:rowOff>
    </xdr:to>
    <xdr:sp macro="" textlink="">
      <xdr:nvSpPr>
        <xdr:cNvPr id="90" name="楕円 89"/>
        <xdr:cNvSpPr/>
      </xdr:nvSpPr>
      <xdr:spPr>
        <a:xfrm>
          <a:off x="1079500" y="62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11940</xdr:rowOff>
    </xdr:from>
    <xdr:ext cx="534377" cy="259045"/>
    <xdr:sp macro="" textlink="">
      <xdr:nvSpPr>
        <xdr:cNvPr id="91" name="テキスト ボックス 90"/>
        <xdr:cNvSpPr txBox="1"/>
      </xdr:nvSpPr>
      <xdr:spPr>
        <a:xfrm>
          <a:off x="863111" y="635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3128</xdr:rowOff>
    </xdr:from>
    <xdr:to>
      <xdr:col>24</xdr:col>
      <xdr:colOff>63500</xdr:colOff>
      <xdr:row>58</xdr:row>
      <xdr:rowOff>135357</xdr:rowOff>
    </xdr:to>
    <xdr:cxnSp macro="">
      <xdr:nvCxnSpPr>
        <xdr:cNvPr id="123" name="直線コネクタ 122"/>
        <xdr:cNvCxnSpPr/>
      </xdr:nvCxnSpPr>
      <xdr:spPr>
        <a:xfrm flipV="1">
          <a:off x="3797300" y="9947228"/>
          <a:ext cx="838200" cy="13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135357</xdr:rowOff>
    </xdr:from>
    <xdr:to>
      <xdr:col>19</xdr:col>
      <xdr:colOff>177800</xdr:colOff>
      <xdr:row>58</xdr:row>
      <xdr:rowOff>149758</xdr:rowOff>
    </xdr:to>
    <xdr:cxnSp macro="">
      <xdr:nvCxnSpPr>
        <xdr:cNvPr id="126" name="直線コネクタ 125"/>
        <xdr:cNvCxnSpPr/>
      </xdr:nvCxnSpPr>
      <xdr:spPr>
        <a:xfrm flipV="1">
          <a:off x="2908300" y="10079457"/>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132156</xdr:rowOff>
    </xdr:from>
    <xdr:to>
      <xdr:col>15</xdr:col>
      <xdr:colOff>50800</xdr:colOff>
      <xdr:row>58</xdr:row>
      <xdr:rowOff>149758</xdr:rowOff>
    </xdr:to>
    <xdr:cxnSp macro="">
      <xdr:nvCxnSpPr>
        <xdr:cNvPr id="129" name="直線コネクタ 128"/>
        <xdr:cNvCxnSpPr/>
      </xdr:nvCxnSpPr>
      <xdr:spPr>
        <a:xfrm>
          <a:off x="2019300" y="10076256"/>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50219</xdr:rowOff>
    </xdr:from>
    <xdr:to>
      <xdr:col>10</xdr:col>
      <xdr:colOff>114300</xdr:colOff>
      <xdr:row>58</xdr:row>
      <xdr:rowOff>132156</xdr:rowOff>
    </xdr:to>
    <xdr:cxnSp macro="">
      <xdr:nvCxnSpPr>
        <xdr:cNvPr id="132" name="直線コネクタ 131"/>
        <xdr:cNvCxnSpPr/>
      </xdr:nvCxnSpPr>
      <xdr:spPr>
        <a:xfrm>
          <a:off x="1130300" y="9994319"/>
          <a:ext cx="8890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123778</xdr:rowOff>
    </xdr:from>
    <xdr:to>
      <xdr:col>24</xdr:col>
      <xdr:colOff>114300</xdr:colOff>
      <xdr:row>58</xdr:row>
      <xdr:rowOff>53928</xdr:rowOff>
    </xdr:to>
    <xdr:sp macro="" textlink="">
      <xdr:nvSpPr>
        <xdr:cNvPr id="142" name="楕円 141"/>
        <xdr:cNvSpPr/>
      </xdr:nvSpPr>
      <xdr:spPr>
        <a:xfrm>
          <a:off x="4584700" y="989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38705</xdr:rowOff>
    </xdr:from>
    <xdr:ext cx="534377" cy="259045"/>
    <xdr:sp macro="" textlink="">
      <xdr:nvSpPr>
        <xdr:cNvPr id="143" name="物件費該当値テキスト"/>
        <xdr:cNvSpPr txBox="1"/>
      </xdr:nvSpPr>
      <xdr:spPr>
        <a:xfrm>
          <a:off x="4686300" y="981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84557</xdr:rowOff>
    </xdr:from>
    <xdr:to>
      <xdr:col>20</xdr:col>
      <xdr:colOff>38100</xdr:colOff>
      <xdr:row>59</xdr:row>
      <xdr:rowOff>14707</xdr:rowOff>
    </xdr:to>
    <xdr:sp macro="" textlink="">
      <xdr:nvSpPr>
        <xdr:cNvPr id="144" name="楕円 143"/>
        <xdr:cNvSpPr/>
      </xdr:nvSpPr>
      <xdr:spPr>
        <a:xfrm>
          <a:off x="3746500" y="100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5834</xdr:rowOff>
    </xdr:from>
    <xdr:ext cx="534377" cy="259045"/>
    <xdr:sp macro="" textlink="">
      <xdr:nvSpPr>
        <xdr:cNvPr id="145" name="テキスト ボックス 144"/>
        <xdr:cNvSpPr txBox="1"/>
      </xdr:nvSpPr>
      <xdr:spPr>
        <a:xfrm>
          <a:off x="3530111" y="101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98958</xdr:rowOff>
    </xdr:from>
    <xdr:to>
      <xdr:col>15</xdr:col>
      <xdr:colOff>101600</xdr:colOff>
      <xdr:row>59</xdr:row>
      <xdr:rowOff>29108</xdr:rowOff>
    </xdr:to>
    <xdr:sp macro="" textlink="">
      <xdr:nvSpPr>
        <xdr:cNvPr id="146" name="楕円 145"/>
        <xdr:cNvSpPr/>
      </xdr:nvSpPr>
      <xdr:spPr>
        <a:xfrm>
          <a:off x="2857500" y="100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20235</xdr:rowOff>
    </xdr:from>
    <xdr:ext cx="534377" cy="259045"/>
    <xdr:sp macro="" textlink="">
      <xdr:nvSpPr>
        <xdr:cNvPr id="147" name="テキスト ボックス 146"/>
        <xdr:cNvSpPr txBox="1"/>
      </xdr:nvSpPr>
      <xdr:spPr>
        <a:xfrm>
          <a:off x="2641111" y="101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81356</xdr:rowOff>
    </xdr:from>
    <xdr:to>
      <xdr:col>10</xdr:col>
      <xdr:colOff>165100</xdr:colOff>
      <xdr:row>59</xdr:row>
      <xdr:rowOff>11506</xdr:rowOff>
    </xdr:to>
    <xdr:sp macro="" textlink="">
      <xdr:nvSpPr>
        <xdr:cNvPr id="148" name="楕円 147"/>
        <xdr:cNvSpPr/>
      </xdr:nvSpPr>
      <xdr:spPr>
        <a:xfrm>
          <a:off x="1968500" y="100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2633</xdr:rowOff>
    </xdr:from>
    <xdr:ext cx="534377" cy="259045"/>
    <xdr:sp macro="" textlink="">
      <xdr:nvSpPr>
        <xdr:cNvPr id="149" name="テキスト ボックス 148"/>
        <xdr:cNvSpPr txBox="1"/>
      </xdr:nvSpPr>
      <xdr:spPr>
        <a:xfrm>
          <a:off x="1752111" y="101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170869</xdr:rowOff>
    </xdr:from>
    <xdr:to>
      <xdr:col>6</xdr:col>
      <xdr:colOff>38100</xdr:colOff>
      <xdr:row>58</xdr:row>
      <xdr:rowOff>101019</xdr:rowOff>
    </xdr:to>
    <xdr:sp macro="" textlink="">
      <xdr:nvSpPr>
        <xdr:cNvPr id="150" name="楕円 149"/>
        <xdr:cNvSpPr/>
      </xdr:nvSpPr>
      <xdr:spPr>
        <a:xfrm>
          <a:off x="1079500" y="99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92146</xdr:rowOff>
    </xdr:from>
    <xdr:ext cx="534377" cy="259045"/>
    <xdr:sp macro="" textlink="">
      <xdr:nvSpPr>
        <xdr:cNvPr id="151" name="テキスト ボックス 150"/>
        <xdr:cNvSpPr txBox="1"/>
      </xdr:nvSpPr>
      <xdr:spPr>
        <a:xfrm>
          <a:off x="863111" y="100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42382</xdr:rowOff>
    </xdr:from>
    <xdr:to>
      <xdr:col>24</xdr:col>
      <xdr:colOff>63500</xdr:colOff>
      <xdr:row>74</xdr:row>
      <xdr:rowOff>91205</xdr:rowOff>
    </xdr:to>
    <xdr:cxnSp macro="">
      <xdr:nvCxnSpPr>
        <xdr:cNvPr id="182" name="直線コネクタ 181"/>
        <xdr:cNvCxnSpPr/>
      </xdr:nvCxnSpPr>
      <xdr:spPr>
        <a:xfrm flipV="1">
          <a:off x="3797300" y="12729682"/>
          <a:ext cx="838200" cy="4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34544</xdr:rowOff>
    </xdr:from>
    <xdr:to>
      <xdr:col>19</xdr:col>
      <xdr:colOff>177800</xdr:colOff>
      <xdr:row>74</xdr:row>
      <xdr:rowOff>91205</xdr:rowOff>
    </xdr:to>
    <xdr:cxnSp macro="">
      <xdr:nvCxnSpPr>
        <xdr:cNvPr id="185" name="直線コネクタ 184"/>
        <xdr:cNvCxnSpPr/>
      </xdr:nvCxnSpPr>
      <xdr:spPr>
        <a:xfrm>
          <a:off x="2908300" y="12721844"/>
          <a:ext cx="889000" cy="5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154195</xdr:rowOff>
    </xdr:from>
    <xdr:ext cx="469744" cy="259045"/>
    <xdr:sp macro="" textlink="">
      <xdr:nvSpPr>
        <xdr:cNvPr id="187" name="テキスト ボックス 186"/>
        <xdr:cNvSpPr txBox="1"/>
      </xdr:nvSpPr>
      <xdr:spPr>
        <a:xfrm>
          <a:off x="3562428"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34544</xdr:rowOff>
    </xdr:from>
    <xdr:to>
      <xdr:col>15</xdr:col>
      <xdr:colOff>50800</xdr:colOff>
      <xdr:row>74</xdr:row>
      <xdr:rowOff>77651</xdr:rowOff>
    </xdr:to>
    <xdr:cxnSp macro="">
      <xdr:nvCxnSpPr>
        <xdr:cNvPr id="188" name="直線コネクタ 187"/>
        <xdr:cNvCxnSpPr/>
      </xdr:nvCxnSpPr>
      <xdr:spPr>
        <a:xfrm flipV="1">
          <a:off x="2019300" y="12721844"/>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132641</xdr:rowOff>
    </xdr:from>
    <xdr:ext cx="469744" cy="259045"/>
    <xdr:sp macro="" textlink="">
      <xdr:nvSpPr>
        <xdr:cNvPr id="190" name="テキスト ボックス 189"/>
        <xdr:cNvSpPr txBox="1"/>
      </xdr:nvSpPr>
      <xdr:spPr>
        <a:xfrm>
          <a:off x="2673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77651</xdr:rowOff>
    </xdr:from>
    <xdr:to>
      <xdr:col>10</xdr:col>
      <xdr:colOff>114300</xdr:colOff>
      <xdr:row>74</xdr:row>
      <xdr:rowOff>100348</xdr:rowOff>
    </xdr:to>
    <xdr:cxnSp macro="">
      <xdr:nvCxnSpPr>
        <xdr:cNvPr id="191" name="直線コネクタ 190"/>
        <xdr:cNvCxnSpPr/>
      </xdr:nvCxnSpPr>
      <xdr:spPr>
        <a:xfrm flipV="1">
          <a:off x="1130300" y="12764951"/>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148153</xdr:rowOff>
    </xdr:from>
    <xdr:ext cx="469744" cy="259045"/>
    <xdr:sp macro="" textlink="">
      <xdr:nvSpPr>
        <xdr:cNvPr id="193" name="テキスト ボックス 192"/>
        <xdr:cNvSpPr txBox="1"/>
      </xdr:nvSpPr>
      <xdr:spPr>
        <a:xfrm>
          <a:off x="1784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134438</xdr:rowOff>
    </xdr:from>
    <xdr:ext cx="469744" cy="259045"/>
    <xdr:sp macro="" textlink="">
      <xdr:nvSpPr>
        <xdr:cNvPr id="195" name="テキスト ボックス 194"/>
        <xdr:cNvSpPr txBox="1"/>
      </xdr:nvSpPr>
      <xdr:spPr>
        <a:xfrm>
          <a:off x="895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163032</xdr:rowOff>
    </xdr:from>
    <xdr:to>
      <xdr:col>24</xdr:col>
      <xdr:colOff>114300</xdr:colOff>
      <xdr:row>74</xdr:row>
      <xdr:rowOff>93182</xdr:rowOff>
    </xdr:to>
    <xdr:sp macro="" textlink="">
      <xdr:nvSpPr>
        <xdr:cNvPr id="201" name="楕円 200"/>
        <xdr:cNvSpPr/>
      </xdr:nvSpPr>
      <xdr:spPr>
        <a:xfrm>
          <a:off x="4584700" y="1267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14459</xdr:rowOff>
    </xdr:from>
    <xdr:ext cx="469744" cy="259045"/>
    <xdr:sp macro="" textlink="">
      <xdr:nvSpPr>
        <xdr:cNvPr id="202" name="維持補修費該当値テキスト"/>
        <xdr:cNvSpPr txBox="1"/>
      </xdr:nvSpPr>
      <xdr:spPr>
        <a:xfrm>
          <a:off x="4686300" y="125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40405</xdr:rowOff>
    </xdr:from>
    <xdr:to>
      <xdr:col>20</xdr:col>
      <xdr:colOff>38100</xdr:colOff>
      <xdr:row>74</xdr:row>
      <xdr:rowOff>142005</xdr:rowOff>
    </xdr:to>
    <xdr:sp macro="" textlink="">
      <xdr:nvSpPr>
        <xdr:cNvPr id="203" name="楕円 202"/>
        <xdr:cNvSpPr/>
      </xdr:nvSpPr>
      <xdr:spPr>
        <a:xfrm>
          <a:off x="3746500" y="127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158532</xdr:rowOff>
    </xdr:from>
    <xdr:ext cx="469744" cy="259045"/>
    <xdr:sp macro="" textlink="">
      <xdr:nvSpPr>
        <xdr:cNvPr id="204" name="テキスト ボックス 203"/>
        <xdr:cNvSpPr txBox="1"/>
      </xdr:nvSpPr>
      <xdr:spPr>
        <a:xfrm>
          <a:off x="3562428" y="125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155194</xdr:rowOff>
    </xdr:from>
    <xdr:to>
      <xdr:col>15</xdr:col>
      <xdr:colOff>101600</xdr:colOff>
      <xdr:row>74</xdr:row>
      <xdr:rowOff>85344</xdr:rowOff>
    </xdr:to>
    <xdr:sp macro="" textlink="">
      <xdr:nvSpPr>
        <xdr:cNvPr id="205" name="楕円 204"/>
        <xdr:cNvSpPr/>
      </xdr:nvSpPr>
      <xdr:spPr>
        <a:xfrm>
          <a:off x="2857500" y="126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101871</xdr:rowOff>
    </xdr:from>
    <xdr:ext cx="469744" cy="259045"/>
    <xdr:sp macro="" textlink="">
      <xdr:nvSpPr>
        <xdr:cNvPr id="206" name="テキスト ボックス 205"/>
        <xdr:cNvSpPr txBox="1"/>
      </xdr:nvSpPr>
      <xdr:spPr>
        <a:xfrm>
          <a:off x="2673428" y="1244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26851</xdr:rowOff>
    </xdr:from>
    <xdr:to>
      <xdr:col>10</xdr:col>
      <xdr:colOff>165100</xdr:colOff>
      <xdr:row>74</xdr:row>
      <xdr:rowOff>128451</xdr:rowOff>
    </xdr:to>
    <xdr:sp macro="" textlink="">
      <xdr:nvSpPr>
        <xdr:cNvPr id="207" name="楕円 206"/>
        <xdr:cNvSpPr/>
      </xdr:nvSpPr>
      <xdr:spPr>
        <a:xfrm>
          <a:off x="1968500" y="127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144978</xdr:rowOff>
    </xdr:from>
    <xdr:ext cx="469744" cy="259045"/>
    <xdr:sp macro="" textlink="">
      <xdr:nvSpPr>
        <xdr:cNvPr id="208" name="テキスト ボックス 207"/>
        <xdr:cNvSpPr txBox="1"/>
      </xdr:nvSpPr>
      <xdr:spPr>
        <a:xfrm>
          <a:off x="1784428" y="124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49548</xdr:rowOff>
    </xdr:from>
    <xdr:to>
      <xdr:col>6</xdr:col>
      <xdr:colOff>38100</xdr:colOff>
      <xdr:row>74</xdr:row>
      <xdr:rowOff>151148</xdr:rowOff>
    </xdr:to>
    <xdr:sp macro="" textlink="">
      <xdr:nvSpPr>
        <xdr:cNvPr id="209" name="楕円 208"/>
        <xdr:cNvSpPr/>
      </xdr:nvSpPr>
      <xdr:spPr>
        <a:xfrm>
          <a:off x="1079500" y="127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167675</xdr:rowOff>
    </xdr:from>
    <xdr:ext cx="469744" cy="259045"/>
    <xdr:sp macro="" textlink="">
      <xdr:nvSpPr>
        <xdr:cNvPr id="210" name="テキスト ボックス 209"/>
        <xdr:cNvSpPr txBox="1"/>
      </xdr:nvSpPr>
      <xdr:spPr>
        <a:xfrm>
          <a:off x="895428" y="1251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145301</xdr:rowOff>
    </xdr:from>
    <xdr:to>
      <xdr:col>24</xdr:col>
      <xdr:colOff>63500</xdr:colOff>
      <xdr:row>93</xdr:row>
      <xdr:rowOff>20410</xdr:rowOff>
    </xdr:to>
    <xdr:cxnSp macro="">
      <xdr:nvCxnSpPr>
        <xdr:cNvPr id="240" name="直線コネクタ 239"/>
        <xdr:cNvCxnSpPr/>
      </xdr:nvCxnSpPr>
      <xdr:spPr>
        <a:xfrm flipV="1">
          <a:off x="3797300" y="15918701"/>
          <a:ext cx="838200" cy="4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20410</xdr:rowOff>
    </xdr:from>
    <xdr:to>
      <xdr:col>19</xdr:col>
      <xdr:colOff>177800</xdr:colOff>
      <xdr:row>94</xdr:row>
      <xdr:rowOff>26885</xdr:rowOff>
    </xdr:to>
    <xdr:cxnSp macro="">
      <xdr:nvCxnSpPr>
        <xdr:cNvPr id="243" name="直線コネクタ 242"/>
        <xdr:cNvCxnSpPr/>
      </xdr:nvCxnSpPr>
      <xdr:spPr>
        <a:xfrm flipV="1">
          <a:off x="2908300" y="15965260"/>
          <a:ext cx="889000" cy="17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26885</xdr:rowOff>
    </xdr:from>
    <xdr:to>
      <xdr:col>15</xdr:col>
      <xdr:colOff>50800</xdr:colOff>
      <xdr:row>94</xdr:row>
      <xdr:rowOff>54547</xdr:rowOff>
    </xdr:to>
    <xdr:cxnSp macro="">
      <xdr:nvCxnSpPr>
        <xdr:cNvPr id="246" name="直線コネクタ 245"/>
        <xdr:cNvCxnSpPr/>
      </xdr:nvCxnSpPr>
      <xdr:spPr>
        <a:xfrm flipV="1">
          <a:off x="2019300" y="16143185"/>
          <a:ext cx="889000" cy="2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54547</xdr:rowOff>
    </xdr:from>
    <xdr:to>
      <xdr:col>10</xdr:col>
      <xdr:colOff>114300</xdr:colOff>
      <xdr:row>94</xdr:row>
      <xdr:rowOff>143357</xdr:rowOff>
    </xdr:to>
    <xdr:cxnSp macro="">
      <xdr:nvCxnSpPr>
        <xdr:cNvPr id="249" name="直線コネクタ 248"/>
        <xdr:cNvCxnSpPr/>
      </xdr:nvCxnSpPr>
      <xdr:spPr>
        <a:xfrm flipV="1">
          <a:off x="1130300" y="16170847"/>
          <a:ext cx="889000" cy="8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94501</xdr:rowOff>
    </xdr:from>
    <xdr:to>
      <xdr:col>24</xdr:col>
      <xdr:colOff>114300</xdr:colOff>
      <xdr:row>93</xdr:row>
      <xdr:rowOff>24651</xdr:rowOff>
    </xdr:to>
    <xdr:sp macro="" textlink="">
      <xdr:nvSpPr>
        <xdr:cNvPr id="259" name="楕円 258"/>
        <xdr:cNvSpPr/>
      </xdr:nvSpPr>
      <xdr:spPr>
        <a:xfrm>
          <a:off x="4584700" y="1586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117378</xdr:rowOff>
    </xdr:from>
    <xdr:ext cx="534377" cy="259045"/>
    <xdr:sp macro="" textlink="">
      <xdr:nvSpPr>
        <xdr:cNvPr id="260" name="扶助費該当値テキスト"/>
        <xdr:cNvSpPr txBox="1"/>
      </xdr:nvSpPr>
      <xdr:spPr>
        <a:xfrm>
          <a:off x="4686300" y="1571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141060</xdr:rowOff>
    </xdr:from>
    <xdr:to>
      <xdr:col>20</xdr:col>
      <xdr:colOff>38100</xdr:colOff>
      <xdr:row>93</xdr:row>
      <xdr:rowOff>71210</xdr:rowOff>
    </xdr:to>
    <xdr:sp macro="" textlink="">
      <xdr:nvSpPr>
        <xdr:cNvPr id="261" name="楕円 260"/>
        <xdr:cNvSpPr/>
      </xdr:nvSpPr>
      <xdr:spPr>
        <a:xfrm>
          <a:off x="3746500" y="159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87737</xdr:rowOff>
    </xdr:from>
    <xdr:ext cx="534377" cy="259045"/>
    <xdr:sp macro="" textlink="">
      <xdr:nvSpPr>
        <xdr:cNvPr id="262" name="テキスト ボックス 261"/>
        <xdr:cNvSpPr txBox="1"/>
      </xdr:nvSpPr>
      <xdr:spPr>
        <a:xfrm>
          <a:off x="3530111" y="1568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147535</xdr:rowOff>
    </xdr:from>
    <xdr:to>
      <xdr:col>15</xdr:col>
      <xdr:colOff>101600</xdr:colOff>
      <xdr:row>94</xdr:row>
      <xdr:rowOff>77685</xdr:rowOff>
    </xdr:to>
    <xdr:sp macro="" textlink="">
      <xdr:nvSpPr>
        <xdr:cNvPr id="263" name="楕円 262"/>
        <xdr:cNvSpPr/>
      </xdr:nvSpPr>
      <xdr:spPr>
        <a:xfrm>
          <a:off x="2857500" y="160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94212</xdr:rowOff>
    </xdr:from>
    <xdr:ext cx="534377" cy="259045"/>
    <xdr:sp macro="" textlink="">
      <xdr:nvSpPr>
        <xdr:cNvPr id="264" name="テキスト ボックス 263"/>
        <xdr:cNvSpPr txBox="1"/>
      </xdr:nvSpPr>
      <xdr:spPr>
        <a:xfrm>
          <a:off x="2641111" y="1586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3747</xdr:rowOff>
    </xdr:from>
    <xdr:to>
      <xdr:col>10</xdr:col>
      <xdr:colOff>165100</xdr:colOff>
      <xdr:row>94</xdr:row>
      <xdr:rowOff>105347</xdr:rowOff>
    </xdr:to>
    <xdr:sp macro="" textlink="">
      <xdr:nvSpPr>
        <xdr:cNvPr id="265" name="楕円 264"/>
        <xdr:cNvSpPr/>
      </xdr:nvSpPr>
      <xdr:spPr>
        <a:xfrm>
          <a:off x="1968500" y="161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121874</xdr:rowOff>
    </xdr:from>
    <xdr:ext cx="534377" cy="259045"/>
    <xdr:sp macro="" textlink="">
      <xdr:nvSpPr>
        <xdr:cNvPr id="266" name="テキスト ボックス 265"/>
        <xdr:cNvSpPr txBox="1"/>
      </xdr:nvSpPr>
      <xdr:spPr>
        <a:xfrm>
          <a:off x="1752111" y="15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92557</xdr:rowOff>
    </xdr:from>
    <xdr:to>
      <xdr:col>6</xdr:col>
      <xdr:colOff>38100</xdr:colOff>
      <xdr:row>95</xdr:row>
      <xdr:rowOff>22707</xdr:rowOff>
    </xdr:to>
    <xdr:sp macro="" textlink="">
      <xdr:nvSpPr>
        <xdr:cNvPr id="267" name="楕円 266"/>
        <xdr:cNvSpPr/>
      </xdr:nvSpPr>
      <xdr:spPr>
        <a:xfrm>
          <a:off x="1079500" y="162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39234</xdr:rowOff>
    </xdr:from>
    <xdr:ext cx="534377" cy="259045"/>
    <xdr:sp macro="" textlink="">
      <xdr:nvSpPr>
        <xdr:cNvPr id="268" name="テキスト ボックス 267"/>
        <xdr:cNvSpPr txBox="1"/>
      </xdr:nvSpPr>
      <xdr:spPr>
        <a:xfrm>
          <a:off x="863111" y="159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26558</xdr:rowOff>
    </xdr:from>
    <xdr:to>
      <xdr:col>55</xdr:col>
      <xdr:colOff>0</xdr:colOff>
      <xdr:row>38</xdr:row>
      <xdr:rowOff>92902</xdr:rowOff>
    </xdr:to>
    <xdr:cxnSp macro="">
      <xdr:nvCxnSpPr>
        <xdr:cNvPr id="297" name="直線コネクタ 296"/>
        <xdr:cNvCxnSpPr/>
      </xdr:nvCxnSpPr>
      <xdr:spPr>
        <a:xfrm flipV="1">
          <a:off x="9639300" y="6198758"/>
          <a:ext cx="838200" cy="4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92902</xdr:rowOff>
    </xdr:from>
    <xdr:to>
      <xdr:col>50</xdr:col>
      <xdr:colOff>114300</xdr:colOff>
      <xdr:row>38</xdr:row>
      <xdr:rowOff>106504</xdr:rowOff>
    </xdr:to>
    <xdr:cxnSp macro="">
      <xdr:nvCxnSpPr>
        <xdr:cNvPr id="300" name="直線コネクタ 299"/>
        <xdr:cNvCxnSpPr/>
      </xdr:nvCxnSpPr>
      <xdr:spPr>
        <a:xfrm flipV="1">
          <a:off x="8750300" y="6608002"/>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101707</xdr:rowOff>
    </xdr:from>
    <xdr:to>
      <xdr:col>45</xdr:col>
      <xdr:colOff>177800</xdr:colOff>
      <xdr:row>38</xdr:row>
      <xdr:rowOff>106504</xdr:rowOff>
    </xdr:to>
    <xdr:cxnSp macro="">
      <xdr:nvCxnSpPr>
        <xdr:cNvPr id="303" name="直線コネクタ 302"/>
        <xdr:cNvCxnSpPr/>
      </xdr:nvCxnSpPr>
      <xdr:spPr>
        <a:xfrm>
          <a:off x="7861300" y="6616807"/>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101707</xdr:rowOff>
    </xdr:from>
    <xdr:to>
      <xdr:col>41</xdr:col>
      <xdr:colOff>50800</xdr:colOff>
      <xdr:row>38</xdr:row>
      <xdr:rowOff>112024</xdr:rowOff>
    </xdr:to>
    <xdr:cxnSp macro="">
      <xdr:nvCxnSpPr>
        <xdr:cNvPr id="306" name="直線コネクタ 305"/>
        <xdr:cNvCxnSpPr/>
      </xdr:nvCxnSpPr>
      <xdr:spPr>
        <a:xfrm flipV="1">
          <a:off x="6972300" y="6616807"/>
          <a:ext cx="8890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147208</xdr:rowOff>
    </xdr:from>
    <xdr:to>
      <xdr:col>55</xdr:col>
      <xdr:colOff>50800</xdr:colOff>
      <xdr:row>36</xdr:row>
      <xdr:rowOff>77358</xdr:rowOff>
    </xdr:to>
    <xdr:sp macro="" textlink="">
      <xdr:nvSpPr>
        <xdr:cNvPr id="316" name="楕円 315"/>
        <xdr:cNvSpPr/>
      </xdr:nvSpPr>
      <xdr:spPr>
        <a:xfrm>
          <a:off x="10426700" y="61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84213</xdr:rowOff>
    </xdr:from>
    <xdr:ext cx="599010" cy="259045"/>
    <xdr:sp macro="" textlink="">
      <xdr:nvSpPr>
        <xdr:cNvPr id="317" name="補助費等該当値テキスト"/>
        <xdr:cNvSpPr txBox="1"/>
      </xdr:nvSpPr>
      <xdr:spPr>
        <a:xfrm>
          <a:off x="10528300" y="60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42102</xdr:rowOff>
    </xdr:from>
    <xdr:to>
      <xdr:col>50</xdr:col>
      <xdr:colOff>165100</xdr:colOff>
      <xdr:row>38</xdr:row>
      <xdr:rowOff>143702</xdr:rowOff>
    </xdr:to>
    <xdr:sp macro="" textlink="">
      <xdr:nvSpPr>
        <xdr:cNvPr id="318" name="楕円 317"/>
        <xdr:cNvSpPr/>
      </xdr:nvSpPr>
      <xdr:spPr>
        <a:xfrm>
          <a:off x="9588500" y="655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134829</xdr:rowOff>
    </xdr:from>
    <xdr:ext cx="534377" cy="259045"/>
    <xdr:sp macro="" textlink="">
      <xdr:nvSpPr>
        <xdr:cNvPr id="319" name="テキスト ボックス 318"/>
        <xdr:cNvSpPr txBox="1"/>
      </xdr:nvSpPr>
      <xdr:spPr>
        <a:xfrm>
          <a:off x="9372111" y="664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55704</xdr:rowOff>
    </xdr:from>
    <xdr:to>
      <xdr:col>46</xdr:col>
      <xdr:colOff>38100</xdr:colOff>
      <xdr:row>38</xdr:row>
      <xdr:rowOff>157304</xdr:rowOff>
    </xdr:to>
    <xdr:sp macro="" textlink="">
      <xdr:nvSpPr>
        <xdr:cNvPr id="320" name="楕円 319"/>
        <xdr:cNvSpPr/>
      </xdr:nvSpPr>
      <xdr:spPr>
        <a:xfrm>
          <a:off x="8699500" y="65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148431</xdr:rowOff>
    </xdr:from>
    <xdr:ext cx="534377" cy="259045"/>
    <xdr:sp macro="" textlink="">
      <xdr:nvSpPr>
        <xdr:cNvPr id="321" name="テキスト ボックス 320"/>
        <xdr:cNvSpPr txBox="1"/>
      </xdr:nvSpPr>
      <xdr:spPr>
        <a:xfrm>
          <a:off x="8483111" y="666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50907</xdr:rowOff>
    </xdr:from>
    <xdr:to>
      <xdr:col>41</xdr:col>
      <xdr:colOff>101600</xdr:colOff>
      <xdr:row>38</xdr:row>
      <xdr:rowOff>152507</xdr:rowOff>
    </xdr:to>
    <xdr:sp macro="" textlink="">
      <xdr:nvSpPr>
        <xdr:cNvPr id="322" name="楕円 321"/>
        <xdr:cNvSpPr/>
      </xdr:nvSpPr>
      <xdr:spPr>
        <a:xfrm>
          <a:off x="7810500" y="65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143634</xdr:rowOff>
    </xdr:from>
    <xdr:ext cx="534377" cy="259045"/>
    <xdr:sp macro="" textlink="">
      <xdr:nvSpPr>
        <xdr:cNvPr id="323" name="テキスト ボックス 322"/>
        <xdr:cNvSpPr txBox="1"/>
      </xdr:nvSpPr>
      <xdr:spPr>
        <a:xfrm>
          <a:off x="7594111" y="66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61224</xdr:rowOff>
    </xdr:from>
    <xdr:to>
      <xdr:col>36</xdr:col>
      <xdr:colOff>165100</xdr:colOff>
      <xdr:row>38</xdr:row>
      <xdr:rowOff>162824</xdr:rowOff>
    </xdr:to>
    <xdr:sp macro="" textlink="">
      <xdr:nvSpPr>
        <xdr:cNvPr id="324" name="楕円 323"/>
        <xdr:cNvSpPr/>
      </xdr:nvSpPr>
      <xdr:spPr>
        <a:xfrm>
          <a:off x="6921500" y="657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153951</xdr:rowOff>
    </xdr:from>
    <xdr:ext cx="534377" cy="259045"/>
    <xdr:sp macro="" textlink="">
      <xdr:nvSpPr>
        <xdr:cNvPr id="325" name="テキスト ボックス 324"/>
        <xdr:cNvSpPr txBox="1"/>
      </xdr:nvSpPr>
      <xdr:spPr>
        <a:xfrm>
          <a:off x="6705111" y="666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152364</xdr:rowOff>
    </xdr:from>
    <xdr:to>
      <xdr:col>55</xdr:col>
      <xdr:colOff>0</xdr:colOff>
      <xdr:row>58</xdr:row>
      <xdr:rowOff>104256</xdr:rowOff>
    </xdr:to>
    <xdr:cxnSp macro="">
      <xdr:nvCxnSpPr>
        <xdr:cNvPr id="354" name="直線コネクタ 353"/>
        <xdr:cNvCxnSpPr/>
      </xdr:nvCxnSpPr>
      <xdr:spPr>
        <a:xfrm>
          <a:off x="9639300" y="9925014"/>
          <a:ext cx="838200" cy="1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144482</xdr:rowOff>
    </xdr:from>
    <xdr:ext cx="534377" cy="259045"/>
    <xdr:sp macro="" textlink="">
      <xdr:nvSpPr>
        <xdr:cNvPr id="355" name="普通建設事業費平均値テキスト"/>
        <xdr:cNvSpPr txBox="1"/>
      </xdr:nvSpPr>
      <xdr:spPr>
        <a:xfrm>
          <a:off x="10528300" y="974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152364</xdr:rowOff>
    </xdr:from>
    <xdr:to>
      <xdr:col>50</xdr:col>
      <xdr:colOff>114300</xdr:colOff>
      <xdr:row>58</xdr:row>
      <xdr:rowOff>68925</xdr:rowOff>
    </xdr:to>
    <xdr:cxnSp macro="">
      <xdr:nvCxnSpPr>
        <xdr:cNvPr id="357" name="直線コネクタ 356"/>
        <xdr:cNvCxnSpPr/>
      </xdr:nvCxnSpPr>
      <xdr:spPr>
        <a:xfrm flipV="1">
          <a:off x="8750300" y="9925014"/>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53137</xdr:rowOff>
    </xdr:from>
    <xdr:to>
      <xdr:col>45</xdr:col>
      <xdr:colOff>177800</xdr:colOff>
      <xdr:row>58</xdr:row>
      <xdr:rowOff>68925</xdr:rowOff>
    </xdr:to>
    <xdr:cxnSp macro="">
      <xdr:nvCxnSpPr>
        <xdr:cNvPr id="360" name="直線コネクタ 359"/>
        <xdr:cNvCxnSpPr/>
      </xdr:nvCxnSpPr>
      <xdr:spPr>
        <a:xfrm>
          <a:off x="7861300" y="9997237"/>
          <a:ext cx="889000" cy="1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37272</xdr:rowOff>
    </xdr:from>
    <xdr:to>
      <xdr:col>41</xdr:col>
      <xdr:colOff>50800</xdr:colOff>
      <xdr:row>58</xdr:row>
      <xdr:rowOff>53137</xdr:rowOff>
    </xdr:to>
    <xdr:cxnSp macro="">
      <xdr:nvCxnSpPr>
        <xdr:cNvPr id="363" name="直線コネクタ 362"/>
        <xdr:cNvCxnSpPr/>
      </xdr:nvCxnSpPr>
      <xdr:spPr>
        <a:xfrm>
          <a:off x="6972300" y="9981372"/>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53456</xdr:rowOff>
    </xdr:from>
    <xdr:to>
      <xdr:col>55</xdr:col>
      <xdr:colOff>50800</xdr:colOff>
      <xdr:row>58</xdr:row>
      <xdr:rowOff>155056</xdr:rowOff>
    </xdr:to>
    <xdr:sp macro="" textlink="">
      <xdr:nvSpPr>
        <xdr:cNvPr id="373" name="楕円 372"/>
        <xdr:cNvSpPr/>
      </xdr:nvSpPr>
      <xdr:spPr>
        <a:xfrm>
          <a:off x="10426700" y="999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139833</xdr:rowOff>
    </xdr:from>
    <xdr:ext cx="534377" cy="259045"/>
    <xdr:sp macro="" textlink="">
      <xdr:nvSpPr>
        <xdr:cNvPr id="374" name="普通建設事業費該当値テキスト"/>
        <xdr:cNvSpPr txBox="1"/>
      </xdr:nvSpPr>
      <xdr:spPr>
        <a:xfrm>
          <a:off x="10528300" y="99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101564</xdr:rowOff>
    </xdr:from>
    <xdr:to>
      <xdr:col>50</xdr:col>
      <xdr:colOff>165100</xdr:colOff>
      <xdr:row>58</xdr:row>
      <xdr:rowOff>31714</xdr:rowOff>
    </xdr:to>
    <xdr:sp macro="" textlink="">
      <xdr:nvSpPr>
        <xdr:cNvPr id="375" name="楕円 374"/>
        <xdr:cNvSpPr/>
      </xdr:nvSpPr>
      <xdr:spPr>
        <a:xfrm>
          <a:off x="9588500" y="98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22841</xdr:rowOff>
    </xdr:from>
    <xdr:ext cx="534377" cy="259045"/>
    <xdr:sp macro="" textlink="">
      <xdr:nvSpPr>
        <xdr:cNvPr id="376" name="テキスト ボックス 375"/>
        <xdr:cNvSpPr txBox="1"/>
      </xdr:nvSpPr>
      <xdr:spPr>
        <a:xfrm>
          <a:off x="9372111" y="996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18125</xdr:rowOff>
    </xdr:from>
    <xdr:to>
      <xdr:col>46</xdr:col>
      <xdr:colOff>38100</xdr:colOff>
      <xdr:row>58</xdr:row>
      <xdr:rowOff>119725</xdr:rowOff>
    </xdr:to>
    <xdr:sp macro="" textlink="">
      <xdr:nvSpPr>
        <xdr:cNvPr id="377" name="楕円 376"/>
        <xdr:cNvSpPr/>
      </xdr:nvSpPr>
      <xdr:spPr>
        <a:xfrm>
          <a:off x="8699500" y="99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110852</xdr:rowOff>
    </xdr:from>
    <xdr:ext cx="534377" cy="259045"/>
    <xdr:sp macro="" textlink="">
      <xdr:nvSpPr>
        <xdr:cNvPr id="378" name="テキスト ボックス 377"/>
        <xdr:cNvSpPr txBox="1"/>
      </xdr:nvSpPr>
      <xdr:spPr>
        <a:xfrm>
          <a:off x="8483111" y="100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2337</xdr:rowOff>
    </xdr:from>
    <xdr:to>
      <xdr:col>41</xdr:col>
      <xdr:colOff>101600</xdr:colOff>
      <xdr:row>58</xdr:row>
      <xdr:rowOff>103937</xdr:rowOff>
    </xdr:to>
    <xdr:sp macro="" textlink="">
      <xdr:nvSpPr>
        <xdr:cNvPr id="379" name="楕円 378"/>
        <xdr:cNvSpPr/>
      </xdr:nvSpPr>
      <xdr:spPr>
        <a:xfrm>
          <a:off x="7810500" y="99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95064</xdr:rowOff>
    </xdr:from>
    <xdr:ext cx="534377" cy="259045"/>
    <xdr:sp macro="" textlink="">
      <xdr:nvSpPr>
        <xdr:cNvPr id="380" name="テキスト ボックス 379"/>
        <xdr:cNvSpPr txBox="1"/>
      </xdr:nvSpPr>
      <xdr:spPr>
        <a:xfrm>
          <a:off x="7594111" y="100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157922</xdr:rowOff>
    </xdr:from>
    <xdr:to>
      <xdr:col>36</xdr:col>
      <xdr:colOff>165100</xdr:colOff>
      <xdr:row>58</xdr:row>
      <xdr:rowOff>88072</xdr:rowOff>
    </xdr:to>
    <xdr:sp macro="" textlink="">
      <xdr:nvSpPr>
        <xdr:cNvPr id="381" name="楕円 380"/>
        <xdr:cNvSpPr/>
      </xdr:nvSpPr>
      <xdr:spPr>
        <a:xfrm>
          <a:off x="6921500" y="993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79199</xdr:rowOff>
    </xdr:from>
    <xdr:ext cx="534377" cy="259045"/>
    <xdr:sp macro="" textlink="">
      <xdr:nvSpPr>
        <xdr:cNvPr id="382" name="テキスト ボックス 381"/>
        <xdr:cNvSpPr txBox="1"/>
      </xdr:nvSpPr>
      <xdr:spPr>
        <a:xfrm>
          <a:off x="6705111" y="100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118962</xdr:rowOff>
    </xdr:from>
    <xdr:to>
      <xdr:col>55</xdr:col>
      <xdr:colOff>0</xdr:colOff>
      <xdr:row>78</xdr:row>
      <xdr:rowOff>120982</xdr:rowOff>
    </xdr:to>
    <xdr:cxnSp macro="">
      <xdr:nvCxnSpPr>
        <xdr:cNvPr id="409" name="直線コネクタ 408"/>
        <xdr:cNvCxnSpPr/>
      </xdr:nvCxnSpPr>
      <xdr:spPr>
        <a:xfrm>
          <a:off x="9639300" y="13492062"/>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113466</xdr:rowOff>
    </xdr:from>
    <xdr:to>
      <xdr:col>50</xdr:col>
      <xdr:colOff>114300</xdr:colOff>
      <xdr:row>78</xdr:row>
      <xdr:rowOff>118962</xdr:rowOff>
    </xdr:to>
    <xdr:cxnSp macro="">
      <xdr:nvCxnSpPr>
        <xdr:cNvPr id="412" name="直線コネクタ 411"/>
        <xdr:cNvCxnSpPr/>
      </xdr:nvCxnSpPr>
      <xdr:spPr>
        <a:xfrm>
          <a:off x="8750300" y="13486566"/>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104135</xdr:rowOff>
    </xdr:from>
    <xdr:to>
      <xdr:col>45</xdr:col>
      <xdr:colOff>177800</xdr:colOff>
      <xdr:row>78</xdr:row>
      <xdr:rowOff>113466</xdr:rowOff>
    </xdr:to>
    <xdr:cxnSp macro="">
      <xdr:nvCxnSpPr>
        <xdr:cNvPr id="415" name="直線コネクタ 414"/>
        <xdr:cNvCxnSpPr/>
      </xdr:nvCxnSpPr>
      <xdr:spPr>
        <a:xfrm>
          <a:off x="7861300" y="13477235"/>
          <a:ext cx="889000" cy="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77530</xdr:rowOff>
    </xdr:from>
    <xdr:to>
      <xdr:col>41</xdr:col>
      <xdr:colOff>50800</xdr:colOff>
      <xdr:row>78</xdr:row>
      <xdr:rowOff>104135</xdr:rowOff>
    </xdr:to>
    <xdr:cxnSp macro="">
      <xdr:nvCxnSpPr>
        <xdr:cNvPr id="418" name="直線コネクタ 417"/>
        <xdr:cNvCxnSpPr/>
      </xdr:nvCxnSpPr>
      <xdr:spPr>
        <a:xfrm>
          <a:off x="6972300" y="13450630"/>
          <a:ext cx="889000" cy="2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70182</xdr:rowOff>
    </xdr:from>
    <xdr:to>
      <xdr:col>55</xdr:col>
      <xdr:colOff>50800</xdr:colOff>
      <xdr:row>79</xdr:row>
      <xdr:rowOff>332</xdr:rowOff>
    </xdr:to>
    <xdr:sp macro="" textlink="">
      <xdr:nvSpPr>
        <xdr:cNvPr id="428" name="楕円 427"/>
        <xdr:cNvSpPr/>
      </xdr:nvSpPr>
      <xdr:spPr>
        <a:xfrm>
          <a:off x="10426700" y="134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166663</xdr:rowOff>
    </xdr:from>
    <xdr:ext cx="469744" cy="259045"/>
    <xdr:sp macro="" textlink="">
      <xdr:nvSpPr>
        <xdr:cNvPr id="429" name="普通建設事業費 （ うち新規整備　）該当値テキスト"/>
        <xdr:cNvSpPr txBox="1"/>
      </xdr:nvSpPr>
      <xdr:spPr>
        <a:xfrm>
          <a:off x="10528300" y="1336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68162</xdr:rowOff>
    </xdr:from>
    <xdr:to>
      <xdr:col>50</xdr:col>
      <xdr:colOff>165100</xdr:colOff>
      <xdr:row>78</xdr:row>
      <xdr:rowOff>169762</xdr:rowOff>
    </xdr:to>
    <xdr:sp macro="" textlink="">
      <xdr:nvSpPr>
        <xdr:cNvPr id="430" name="楕円 429"/>
        <xdr:cNvSpPr/>
      </xdr:nvSpPr>
      <xdr:spPr>
        <a:xfrm>
          <a:off x="9588500" y="134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160889</xdr:rowOff>
    </xdr:from>
    <xdr:ext cx="469744" cy="259045"/>
    <xdr:sp macro="" textlink="">
      <xdr:nvSpPr>
        <xdr:cNvPr id="431" name="テキスト ボックス 430"/>
        <xdr:cNvSpPr txBox="1"/>
      </xdr:nvSpPr>
      <xdr:spPr>
        <a:xfrm>
          <a:off x="9404428" y="1353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62666</xdr:rowOff>
    </xdr:from>
    <xdr:to>
      <xdr:col>46</xdr:col>
      <xdr:colOff>38100</xdr:colOff>
      <xdr:row>78</xdr:row>
      <xdr:rowOff>164266</xdr:rowOff>
    </xdr:to>
    <xdr:sp macro="" textlink="">
      <xdr:nvSpPr>
        <xdr:cNvPr id="432" name="楕円 431"/>
        <xdr:cNvSpPr/>
      </xdr:nvSpPr>
      <xdr:spPr>
        <a:xfrm>
          <a:off x="8699500" y="134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155393</xdr:rowOff>
    </xdr:from>
    <xdr:ext cx="469744" cy="259045"/>
    <xdr:sp macro="" textlink="">
      <xdr:nvSpPr>
        <xdr:cNvPr id="433" name="テキスト ボックス 432"/>
        <xdr:cNvSpPr txBox="1"/>
      </xdr:nvSpPr>
      <xdr:spPr>
        <a:xfrm>
          <a:off x="8515428" y="135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53335</xdr:rowOff>
    </xdr:from>
    <xdr:to>
      <xdr:col>41</xdr:col>
      <xdr:colOff>101600</xdr:colOff>
      <xdr:row>78</xdr:row>
      <xdr:rowOff>154935</xdr:rowOff>
    </xdr:to>
    <xdr:sp macro="" textlink="">
      <xdr:nvSpPr>
        <xdr:cNvPr id="434" name="楕円 433"/>
        <xdr:cNvSpPr/>
      </xdr:nvSpPr>
      <xdr:spPr>
        <a:xfrm>
          <a:off x="7810500" y="134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146062</xdr:rowOff>
    </xdr:from>
    <xdr:ext cx="469744" cy="259045"/>
    <xdr:sp macro="" textlink="">
      <xdr:nvSpPr>
        <xdr:cNvPr id="435" name="テキスト ボックス 434"/>
        <xdr:cNvSpPr txBox="1"/>
      </xdr:nvSpPr>
      <xdr:spPr>
        <a:xfrm>
          <a:off x="7626428" y="1351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26730</xdr:rowOff>
    </xdr:from>
    <xdr:to>
      <xdr:col>36</xdr:col>
      <xdr:colOff>165100</xdr:colOff>
      <xdr:row>78</xdr:row>
      <xdr:rowOff>128330</xdr:rowOff>
    </xdr:to>
    <xdr:sp macro="" textlink="">
      <xdr:nvSpPr>
        <xdr:cNvPr id="436" name="楕円 435"/>
        <xdr:cNvSpPr/>
      </xdr:nvSpPr>
      <xdr:spPr>
        <a:xfrm>
          <a:off x="6921500" y="1339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119457</xdr:rowOff>
    </xdr:from>
    <xdr:ext cx="534377" cy="259045"/>
    <xdr:sp macro="" textlink="">
      <xdr:nvSpPr>
        <xdr:cNvPr id="437" name="テキスト ボックス 436"/>
        <xdr:cNvSpPr txBox="1"/>
      </xdr:nvSpPr>
      <xdr:spPr>
        <a:xfrm>
          <a:off x="6705111" y="1349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117656</xdr:rowOff>
    </xdr:from>
    <xdr:to>
      <xdr:col>55</xdr:col>
      <xdr:colOff>0</xdr:colOff>
      <xdr:row>97</xdr:row>
      <xdr:rowOff>88706</xdr:rowOff>
    </xdr:to>
    <xdr:cxnSp macro="">
      <xdr:nvCxnSpPr>
        <xdr:cNvPr id="468" name="直線コネクタ 467"/>
        <xdr:cNvCxnSpPr/>
      </xdr:nvCxnSpPr>
      <xdr:spPr>
        <a:xfrm>
          <a:off x="9639300" y="16233956"/>
          <a:ext cx="838200" cy="48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117656</xdr:rowOff>
    </xdr:from>
    <xdr:to>
      <xdr:col>50</xdr:col>
      <xdr:colOff>114300</xdr:colOff>
      <xdr:row>97</xdr:row>
      <xdr:rowOff>64328</xdr:rowOff>
    </xdr:to>
    <xdr:cxnSp macro="">
      <xdr:nvCxnSpPr>
        <xdr:cNvPr id="471" name="直線コネクタ 470"/>
        <xdr:cNvCxnSpPr/>
      </xdr:nvCxnSpPr>
      <xdr:spPr>
        <a:xfrm flipV="1">
          <a:off x="8750300" y="16233956"/>
          <a:ext cx="889000" cy="46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35765</xdr:rowOff>
    </xdr:from>
    <xdr:ext cx="534377" cy="259045"/>
    <xdr:sp macro="" textlink="">
      <xdr:nvSpPr>
        <xdr:cNvPr id="473" name="テキスト ボックス 472"/>
        <xdr:cNvSpPr txBox="1"/>
      </xdr:nvSpPr>
      <xdr:spPr>
        <a:xfrm>
          <a:off x="9372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31866</xdr:rowOff>
    </xdr:from>
    <xdr:to>
      <xdr:col>45</xdr:col>
      <xdr:colOff>177800</xdr:colOff>
      <xdr:row>97</xdr:row>
      <xdr:rowOff>64328</xdr:rowOff>
    </xdr:to>
    <xdr:cxnSp macro="">
      <xdr:nvCxnSpPr>
        <xdr:cNvPr id="474" name="直線コネクタ 473"/>
        <xdr:cNvCxnSpPr/>
      </xdr:nvCxnSpPr>
      <xdr:spPr>
        <a:xfrm>
          <a:off x="7861300" y="16662516"/>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76" name="テキスト ボックス 475"/>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31866</xdr:rowOff>
    </xdr:from>
    <xdr:to>
      <xdr:col>41</xdr:col>
      <xdr:colOff>50800</xdr:colOff>
      <xdr:row>97</xdr:row>
      <xdr:rowOff>47493</xdr:rowOff>
    </xdr:to>
    <xdr:cxnSp macro="">
      <xdr:nvCxnSpPr>
        <xdr:cNvPr id="477" name="直線コネクタ 476"/>
        <xdr:cNvCxnSpPr/>
      </xdr:nvCxnSpPr>
      <xdr:spPr>
        <a:xfrm flipV="1">
          <a:off x="6972300" y="16662516"/>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37906</xdr:rowOff>
    </xdr:from>
    <xdr:to>
      <xdr:col>55</xdr:col>
      <xdr:colOff>50800</xdr:colOff>
      <xdr:row>97</xdr:row>
      <xdr:rowOff>139506</xdr:rowOff>
    </xdr:to>
    <xdr:sp macro="" textlink="">
      <xdr:nvSpPr>
        <xdr:cNvPr id="487" name="楕円 486"/>
        <xdr:cNvSpPr/>
      </xdr:nvSpPr>
      <xdr:spPr>
        <a:xfrm>
          <a:off x="10426700" y="1666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16333</xdr:rowOff>
    </xdr:from>
    <xdr:ext cx="534377" cy="259045"/>
    <xdr:sp macro="" textlink="">
      <xdr:nvSpPr>
        <xdr:cNvPr id="488" name="普通建設事業費 （ うち更新整備　）該当値テキスト"/>
        <xdr:cNvSpPr txBox="1"/>
      </xdr:nvSpPr>
      <xdr:spPr>
        <a:xfrm>
          <a:off x="10528300" y="166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66856</xdr:rowOff>
    </xdr:from>
    <xdr:to>
      <xdr:col>50</xdr:col>
      <xdr:colOff>165100</xdr:colOff>
      <xdr:row>94</xdr:row>
      <xdr:rowOff>168456</xdr:rowOff>
    </xdr:to>
    <xdr:sp macro="" textlink="">
      <xdr:nvSpPr>
        <xdr:cNvPr id="489" name="楕円 488"/>
        <xdr:cNvSpPr/>
      </xdr:nvSpPr>
      <xdr:spPr>
        <a:xfrm>
          <a:off x="9588500" y="161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13533</xdr:rowOff>
    </xdr:from>
    <xdr:ext cx="534377" cy="259045"/>
    <xdr:sp macro="" textlink="">
      <xdr:nvSpPr>
        <xdr:cNvPr id="490" name="テキスト ボックス 489"/>
        <xdr:cNvSpPr txBox="1"/>
      </xdr:nvSpPr>
      <xdr:spPr>
        <a:xfrm>
          <a:off x="9372111" y="1595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13528</xdr:rowOff>
    </xdr:from>
    <xdr:to>
      <xdr:col>46</xdr:col>
      <xdr:colOff>38100</xdr:colOff>
      <xdr:row>97</xdr:row>
      <xdr:rowOff>115128</xdr:rowOff>
    </xdr:to>
    <xdr:sp macro="" textlink="">
      <xdr:nvSpPr>
        <xdr:cNvPr id="491" name="楕円 490"/>
        <xdr:cNvSpPr/>
      </xdr:nvSpPr>
      <xdr:spPr>
        <a:xfrm>
          <a:off x="8699500" y="1664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131655</xdr:rowOff>
    </xdr:from>
    <xdr:ext cx="534377" cy="259045"/>
    <xdr:sp macro="" textlink="">
      <xdr:nvSpPr>
        <xdr:cNvPr id="492" name="テキスト ボックス 491"/>
        <xdr:cNvSpPr txBox="1"/>
      </xdr:nvSpPr>
      <xdr:spPr>
        <a:xfrm>
          <a:off x="8483111" y="1641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152516</xdr:rowOff>
    </xdr:from>
    <xdr:to>
      <xdr:col>41</xdr:col>
      <xdr:colOff>101600</xdr:colOff>
      <xdr:row>97</xdr:row>
      <xdr:rowOff>82666</xdr:rowOff>
    </xdr:to>
    <xdr:sp macro="" textlink="">
      <xdr:nvSpPr>
        <xdr:cNvPr id="493" name="楕円 492"/>
        <xdr:cNvSpPr/>
      </xdr:nvSpPr>
      <xdr:spPr>
        <a:xfrm>
          <a:off x="7810500" y="1661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73793</xdr:rowOff>
    </xdr:from>
    <xdr:ext cx="534377" cy="259045"/>
    <xdr:sp macro="" textlink="">
      <xdr:nvSpPr>
        <xdr:cNvPr id="494" name="テキスト ボックス 493"/>
        <xdr:cNvSpPr txBox="1"/>
      </xdr:nvSpPr>
      <xdr:spPr>
        <a:xfrm>
          <a:off x="7594111" y="1670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168143</xdr:rowOff>
    </xdr:from>
    <xdr:to>
      <xdr:col>36</xdr:col>
      <xdr:colOff>165100</xdr:colOff>
      <xdr:row>97</xdr:row>
      <xdr:rowOff>98293</xdr:rowOff>
    </xdr:to>
    <xdr:sp macro="" textlink="">
      <xdr:nvSpPr>
        <xdr:cNvPr id="495" name="楕円 494"/>
        <xdr:cNvSpPr/>
      </xdr:nvSpPr>
      <xdr:spPr>
        <a:xfrm>
          <a:off x="6921500" y="166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89420</xdr:rowOff>
    </xdr:from>
    <xdr:ext cx="534377" cy="259045"/>
    <xdr:sp macro="" textlink="">
      <xdr:nvSpPr>
        <xdr:cNvPr id="496" name="テキスト ボックス 495"/>
        <xdr:cNvSpPr txBox="1"/>
      </xdr:nvSpPr>
      <xdr:spPr>
        <a:xfrm>
          <a:off x="6705111" y="1672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42164</xdr:rowOff>
    </xdr:from>
    <xdr:to>
      <xdr:col>85</xdr:col>
      <xdr:colOff>127000</xdr:colOff>
      <xdr:row>39</xdr:row>
      <xdr:rowOff>42811</xdr:rowOff>
    </xdr:to>
    <xdr:cxnSp macro="">
      <xdr:nvCxnSpPr>
        <xdr:cNvPr id="525" name="直線コネクタ 524"/>
        <xdr:cNvCxnSpPr/>
      </xdr:nvCxnSpPr>
      <xdr:spPr>
        <a:xfrm flipV="1">
          <a:off x="15481300" y="6728714"/>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41263</xdr:rowOff>
    </xdr:from>
    <xdr:to>
      <xdr:col>81</xdr:col>
      <xdr:colOff>50800</xdr:colOff>
      <xdr:row>39</xdr:row>
      <xdr:rowOff>42811</xdr:rowOff>
    </xdr:to>
    <xdr:cxnSp macro="">
      <xdr:nvCxnSpPr>
        <xdr:cNvPr id="528" name="直線コネクタ 527"/>
        <xdr:cNvCxnSpPr/>
      </xdr:nvCxnSpPr>
      <xdr:spPr>
        <a:xfrm>
          <a:off x="14592300" y="6727813"/>
          <a:ext cx="889000" cy="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41263</xdr:rowOff>
    </xdr:from>
    <xdr:to>
      <xdr:col>76</xdr:col>
      <xdr:colOff>114300</xdr:colOff>
      <xdr:row>39</xdr:row>
      <xdr:rowOff>42088</xdr:rowOff>
    </xdr:to>
    <xdr:cxnSp macro="">
      <xdr:nvCxnSpPr>
        <xdr:cNvPr id="531" name="直線コネクタ 530"/>
        <xdr:cNvCxnSpPr/>
      </xdr:nvCxnSpPr>
      <xdr:spPr>
        <a:xfrm flipV="1">
          <a:off x="13703300" y="6727813"/>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33451</xdr:rowOff>
    </xdr:from>
    <xdr:to>
      <xdr:col>71</xdr:col>
      <xdr:colOff>177800</xdr:colOff>
      <xdr:row>39</xdr:row>
      <xdr:rowOff>42088</xdr:rowOff>
    </xdr:to>
    <xdr:cxnSp macro="">
      <xdr:nvCxnSpPr>
        <xdr:cNvPr id="534" name="直線コネクタ 533"/>
        <xdr:cNvCxnSpPr/>
      </xdr:nvCxnSpPr>
      <xdr:spPr>
        <a:xfrm>
          <a:off x="12814300" y="6720001"/>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162814</xdr:rowOff>
    </xdr:from>
    <xdr:to>
      <xdr:col>85</xdr:col>
      <xdr:colOff>177800</xdr:colOff>
      <xdr:row>39</xdr:row>
      <xdr:rowOff>92964</xdr:rowOff>
    </xdr:to>
    <xdr:sp macro="" textlink="">
      <xdr:nvSpPr>
        <xdr:cNvPr id="544" name="楕円 543"/>
        <xdr:cNvSpPr/>
      </xdr:nvSpPr>
      <xdr:spPr>
        <a:xfrm>
          <a:off x="162687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121112</xdr:rowOff>
    </xdr:from>
    <xdr:ext cx="378565" cy="259045"/>
    <xdr:sp macro="" textlink="">
      <xdr:nvSpPr>
        <xdr:cNvPr id="545" name="災害復旧事業費該当値テキスト"/>
        <xdr:cNvSpPr txBox="1"/>
      </xdr:nvSpPr>
      <xdr:spPr>
        <a:xfrm>
          <a:off x="16370300" y="663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163461</xdr:rowOff>
    </xdr:from>
    <xdr:to>
      <xdr:col>81</xdr:col>
      <xdr:colOff>101600</xdr:colOff>
      <xdr:row>39</xdr:row>
      <xdr:rowOff>93611</xdr:rowOff>
    </xdr:to>
    <xdr:sp macro="" textlink="">
      <xdr:nvSpPr>
        <xdr:cNvPr id="546" name="楕円 545"/>
        <xdr:cNvSpPr/>
      </xdr:nvSpPr>
      <xdr:spPr>
        <a:xfrm>
          <a:off x="15430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84738</xdr:rowOff>
    </xdr:from>
    <xdr:ext cx="378565" cy="259045"/>
    <xdr:sp macro="" textlink="">
      <xdr:nvSpPr>
        <xdr:cNvPr id="547" name="テキスト ボックス 546"/>
        <xdr:cNvSpPr txBox="1"/>
      </xdr:nvSpPr>
      <xdr:spPr>
        <a:xfrm>
          <a:off x="15292017" y="6771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161913</xdr:rowOff>
    </xdr:from>
    <xdr:to>
      <xdr:col>76</xdr:col>
      <xdr:colOff>165100</xdr:colOff>
      <xdr:row>39</xdr:row>
      <xdr:rowOff>92063</xdr:rowOff>
    </xdr:to>
    <xdr:sp macro="" textlink="">
      <xdr:nvSpPr>
        <xdr:cNvPr id="548" name="楕円 547"/>
        <xdr:cNvSpPr/>
      </xdr:nvSpPr>
      <xdr:spPr>
        <a:xfrm>
          <a:off x="14541500" y="66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83190</xdr:rowOff>
    </xdr:from>
    <xdr:ext cx="378565" cy="259045"/>
    <xdr:sp macro="" textlink="">
      <xdr:nvSpPr>
        <xdr:cNvPr id="549" name="テキスト ボックス 548"/>
        <xdr:cNvSpPr txBox="1"/>
      </xdr:nvSpPr>
      <xdr:spPr>
        <a:xfrm>
          <a:off x="14403017" y="676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162738</xdr:rowOff>
    </xdr:from>
    <xdr:to>
      <xdr:col>72</xdr:col>
      <xdr:colOff>38100</xdr:colOff>
      <xdr:row>39</xdr:row>
      <xdr:rowOff>92888</xdr:rowOff>
    </xdr:to>
    <xdr:sp macro="" textlink="">
      <xdr:nvSpPr>
        <xdr:cNvPr id="550" name="楕円 549"/>
        <xdr:cNvSpPr/>
      </xdr:nvSpPr>
      <xdr:spPr>
        <a:xfrm>
          <a:off x="13652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84015</xdr:rowOff>
    </xdr:from>
    <xdr:ext cx="378565" cy="259045"/>
    <xdr:sp macro="" textlink="">
      <xdr:nvSpPr>
        <xdr:cNvPr id="551" name="テキスト ボックス 550"/>
        <xdr:cNvSpPr txBox="1"/>
      </xdr:nvSpPr>
      <xdr:spPr>
        <a:xfrm>
          <a:off x="13514017" y="6770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154101</xdr:rowOff>
    </xdr:from>
    <xdr:to>
      <xdr:col>67</xdr:col>
      <xdr:colOff>101600</xdr:colOff>
      <xdr:row>39</xdr:row>
      <xdr:rowOff>84251</xdr:rowOff>
    </xdr:to>
    <xdr:sp macro="" textlink="">
      <xdr:nvSpPr>
        <xdr:cNvPr id="552" name="楕円 551"/>
        <xdr:cNvSpPr/>
      </xdr:nvSpPr>
      <xdr:spPr>
        <a:xfrm>
          <a:off x="12763500" y="66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75378</xdr:rowOff>
    </xdr:from>
    <xdr:ext cx="378565" cy="259045"/>
    <xdr:sp macro="" textlink="">
      <xdr:nvSpPr>
        <xdr:cNvPr id="553" name="テキスト ボックス 552"/>
        <xdr:cNvSpPr txBox="1"/>
      </xdr:nvSpPr>
      <xdr:spPr>
        <a:xfrm>
          <a:off x="12625017" y="6761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66937</xdr:rowOff>
    </xdr:from>
    <xdr:to>
      <xdr:col>85</xdr:col>
      <xdr:colOff>127000</xdr:colOff>
      <xdr:row>74</xdr:row>
      <xdr:rowOff>85316</xdr:rowOff>
    </xdr:to>
    <xdr:cxnSp macro="">
      <xdr:nvCxnSpPr>
        <xdr:cNvPr id="629" name="直線コネクタ 628"/>
        <xdr:cNvCxnSpPr/>
      </xdr:nvCxnSpPr>
      <xdr:spPr>
        <a:xfrm>
          <a:off x="15481300" y="12754237"/>
          <a:ext cx="8382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66937</xdr:rowOff>
    </xdr:from>
    <xdr:to>
      <xdr:col>81</xdr:col>
      <xdr:colOff>50800</xdr:colOff>
      <xdr:row>74</xdr:row>
      <xdr:rowOff>70045</xdr:rowOff>
    </xdr:to>
    <xdr:cxnSp macro="">
      <xdr:nvCxnSpPr>
        <xdr:cNvPr id="632" name="直線コネクタ 631"/>
        <xdr:cNvCxnSpPr/>
      </xdr:nvCxnSpPr>
      <xdr:spPr>
        <a:xfrm flipV="1">
          <a:off x="14592300" y="12754237"/>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43276</xdr:rowOff>
    </xdr:from>
    <xdr:to>
      <xdr:col>76</xdr:col>
      <xdr:colOff>114300</xdr:colOff>
      <xdr:row>74</xdr:row>
      <xdr:rowOff>70045</xdr:rowOff>
    </xdr:to>
    <xdr:cxnSp macro="">
      <xdr:nvCxnSpPr>
        <xdr:cNvPr id="635" name="直線コネクタ 634"/>
        <xdr:cNvCxnSpPr/>
      </xdr:nvCxnSpPr>
      <xdr:spPr>
        <a:xfrm>
          <a:off x="13703300" y="12730576"/>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7" name="テキスト ボックス 636"/>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43276</xdr:rowOff>
    </xdr:from>
    <xdr:to>
      <xdr:col>71</xdr:col>
      <xdr:colOff>177800</xdr:colOff>
      <xdr:row>74</xdr:row>
      <xdr:rowOff>111994</xdr:rowOff>
    </xdr:to>
    <xdr:cxnSp macro="">
      <xdr:nvCxnSpPr>
        <xdr:cNvPr id="638" name="直線コネクタ 637"/>
        <xdr:cNvCxnSpPr/>
      </xdr:nvCxnSpPr>
      <xdr:spPr>
        <a:xfrm flipV="1">
          <a:off x="12814300" y="12730576"/>
          <a:ext cx="889000" cy="6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34516</xdr:rowOff>
    </xdr:from>
    <xdr:to>
      <xdr:col>85</xdr:col>
      <xdr:colOff>177800</xdr:colOff>
      <xdr:row>74</xdr:row>
      <xdr:rowOff>136116</xdr:rowOff>
    </xdr:to>
    <xdr:sp macro="" textlink="">
      <xdr:nvSpPr>
        <xdr:cNvPr id="648" name="楕円 647"/>
        <xdr:cNvSpPr/>
      </xdr:nvSpPr>
      <xdr:spPr>
        <a:xfrm>
          <a:off x="16268700" y="1272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12943</xdr:rowOff>
    </xdr:from>
    <xdr:ext cx="534377" cy="259045"/>
    <xdr:sp macro="" textlink="">
      <xdr:nvSpPr>
        <xdr:cNvPr id="649" name="公債費該当値テキスト"/>
        <xdr:cNvSpPr txBox="1"/>
      </xdr:nvSpPr>
      <xdr:spPr>
        <a:xfrm>
          <a:off x="16370300" y="1270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16137</xdr:rowOff>
    </xdr:from>
    <xdr:to>
      <xdr:col>81</xdr:col>
      <xdr:colOff>101600</xdr:colOff>
      <xdr:row>74</xdr:row>
      <xdr:rowOff>117737</xdr:rowOff>
    </xdr:to>
    <xdr:sp macro="" textlink="">
      <xdr:nvSpPr>
        <xdr:cNvPr id="650" name="楕円 649"/>
        <xdr:cNvSpPr/>
      </xdr:nvSpPr>
      <xdr:spPr>
        <a:xfrm>
          <a:off x="15430500" y="1270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108864</xdr:rowOff>
    </xdr:from>
    <xdr:ext cx="534377" cy="259045"/>
    <xdr:sp macro="" textlink="">
      <xdr:nvSpPr>
        <xdr:cNvPr id="651" name="テキスト ボックス 650"/>
        <xdr:cNvSpPr txBox="1"/>
      </xdr:nvSpPr>
      <xdr:spPr>
        <a:xfrm>
          <a:off x="15214111" y="1279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19245</xdr:rowOff>
    </xdr:from>
    <xdr:to>
      <xdr:col>76</xdr:col>
      <xdr:colOff>165100</xdr:colOff>
      <xdr:row>74</xdr:row>
      <xdr:rowOff>120845</xdr:rowOff>
    </xdr:to>
    <xdr:sp macro="" textlink="">
      <xdr:nvSpPr>
        <xdr:cNvPr id="652" name="楕円 651"/>
        <xdr:cNvSpPr/>
      </xdr:nvSpPr>
      <xdr:spPr>
        <a:xfrm>
          <a:off x="14541500" y="127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111972</xdr:rowOff>
    </xdr:from>
    <xdr:ext cx="534377" cy="259045"/>
    <xdr:sp macro="" textlink="">
      <xdr:nvSpPr>
        <xdr:cNvPr id="653" name="テキスト ボックス 652"/>
        <xdr:cNvSpPr txBox="1"/>
      </xdr:nvSpPr>
      <xdr:spPr>
        <a:xfrm>
          <a:off x="14325111" y="1279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163926</xdr:rowOff>
    </xdr:from>
    <xdr:to>
      <xdr:col>72</xdr:col>
      <xdr:colOff>38100</xdr:colOff>
      <xdr:row>74</xdr:row>
      <xdr:rowOff>94076</xdr:rowOff>
    </xdr:to>
    <xdr:sp macro="" textlink="">
      <xdr:nvSpPr>
        <xdr:cNvPr id="654" name="楕円 653"/>
        <xdr:cNvSpPr/>
      </xdr:nvSpPr>
      <xdr:spPr>
        <a:xfrm>
          <a:off x="13652500" y="126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85203</xdr:rowOff>
    </xdr:from>
    <xdr:ext cx="534377" cy="259045"/>
    <xdr:sp macro="" textlink="">
      <xdr:nvSpPr>
        <xdr:cNvPr id="655" name="テキスト ボックス 654"/>
        <xdr:cNvSpPr txBox="1"/>
      </xdr:nvSpPr>
      <xdr:spPr>
        <a:xfrm>
          <a:off x="13436111" y="127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61194</xdr:rowOff>
    </xdr:from>
    <xdr:to>
      <xdr:col>67</xdr:col>
      <xdr:colOff>101600</xdr:colOff>
      <xdr:row>74</xdr:row>
      <xdr:rowOff>162794</xdr:rowOff>
    </xdr:to>
    <xdr:sp macro="" textlink="">
      <xdr:nvSpPr>
        <xdr:cNvPr id="656" name="楕円 655"/>
        <xdr:cNvSpPr/>
      </xdr:nvSpPr>
      <xdr:spPr>
        <a:xfrm>
          <a:off x="12763500" y="127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153921</xdr:rowOff>
    </xdr:from>
    <xdr:ext cx="534377" cy="259045"/>
    <xdr:sp macro="" textlink="">
      <xdr:nvSpPr>
        <xdr:cNvPr id="657" name="テキスト ボックス 656"/>
        <xdr:cNvSpPr txBox="1"/>
      </xdr:nvSpPr>
      <xdr:spPr>
        <a:xfrm>
          <a:off x="12547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143129</xdr:rowOff>
    </xdr:from>
    <xdr:to>
      <xdr:col>85</xdr:col>
      <xdr:colOff>127000</xdr:colOff>
      <xdr:row>97</xdr:row>
      <xdr:rowOff>148386</xdr:rowOff>
    </xdr:to>
    <xdr:cxnSp macro="">
      <xdr:nvCxnSpPr>
        <xdr:cNvPr id="684" name="直線コネクタ 683"/>
        <xdr:cNvCxnSpPr/>
      </xdr:nvCxnSpPr>
      <xdr:spPr>
        <a:xfrm>
          <a:off x="15481300" y="16773779"/>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61038</xdr:rowOff>
    </xdr:from>
    <xdr:to>
      <xdr:col>81</xdr:col>
      <xdr:colOff>50800</xdr:colOff>
      <xdr:row>97</xdr:row>
      <xdr:rowOff>143129</xdr:rowOff>
    </xdr:to>
    <xdr:cxnSp macro="">
      <xdr:nvCxnSpPr>
        <xdr:cNvPr id="687" name="直線コネクタ 686"/>
        <xdr:cNvCxnSpPr/>
      </xdr:nvCxnSpPr>
      <xdr:spPr>
        <a:xfrm>
          <a:off x="14592300" y="16691688"/>
          <a:ext cx="889000" cy="8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61038</xdr:rowOff>
    </xdr:from>
    <xdr:to>
      <xdr:col>76</xdr:col>
      <xdr:colOff>114300</xdr:colOff>
      <xdr:row>97</xdr:row>
      <xdr:rowOff>162354</xdr:rowOff>
    </xdr:to>
    <xdr:cxnSp macro="">
      <xdr:nvCxnSpPr>
        <xdr:cNvPr id="690" name="直線コネクタ 689"/>
        <xdr:cNvCxnSpPr/>
      </xdr:nvCxnSpPr>
      <xdr:spPr>
        <a:xfrm flipV="1">
          <a:off x="13703300" y="16691688"/>
          <a:ext cx="889000" cy="10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112385</xdr:rowOff>
    </xdr:from>
    <xdr:ext cx="534377" cy="259045"/>
    <xdr:sp macro="" textlink="">
      <xdr:nvSpPr>
        <xdr:cNvPr id="692" name="テキスト ボックス 691"/>
        <xdr:cNvSpPr txBox="1"/>
      </xdr:nvSpPr>
      <xdr:spPr>
        <a:xfrm>
          <a:off x="1432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75761</xdr:rowOff>
    </xdr:from>
    <xdr:to>
      <xdr:col>71</xdr:col>
      <xdr:colOff>177800</xdr:colOff>
      <xdr:row>97</xdr:row>
      <xdr:rowOff>162354</xdr:rowOff>
    </xdr:to>
    <xdr:cxnSp macro="">
      <xdr:nvCxnSpPr>
        <xdr:cNvPr id="693" name="直線コネクタ 692"/>
        <xdr:cNvCxnSpPr/>
      </xdr:nvCxnSpPr>
      <xdr:spPr>
        <a:xfrm>
          <a:off x="12814300" y="16706411"/>
          <a:ext cx="889000" cy="8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5" name="テキスト ボックス 694"/>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97586</xdr:rowOff>
    </xdr:from>
    <xdr:to>
      <xdr:col>85</xdr:col>
      <xdr:colOff>177800</xdr:colOff>
      <xdr:row>98</xdr:row>
      <xdr:rowOff>27736</xdr:rowOff>
    </xdr:to>
    <xdr:sp macro="" textlink="">
      <xdr:nvSpPr>
        <xdr:cNvPr id="703" name="楕円 702"/>
        <xdr:cNvSpPr/>
      </xdr:nvSpPr>
      <xdr:spPr>
        <a:xfrm>
          <a:off x="16268700" y="167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12513</xdr:rowOff>
    </xdr:from>
    <xdr:ext cx="469744" cy="259045"/>
    <xdr:sp macro="" textlink="">
      <xdr:nvSpPr>
        <xdr:cNvPr id="704" name="積立金該当値テキスト"/>
        <xdr:cNvSpPr txBox="1"/>
      </xdr:nvSpPr>
      <xdr:spPr>
        <a:xfrm>
          <a:off x="16370300" y="166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92329</xdr:rowOff>
    </xdr:from>
    <xdr:to>
      <xdr:col>81</xdr:col>
      <xdr:colOff>101600</xdr:colOff>
      <xdr:row>98</xdr:row>
      <xdr:rowOff>22479</xdr:rowOff>
    </xdr:to>
    <xdr:sp macro="" textlink="">
      <xdr:nvSpPr>
        <xdr:cNvPr id="705" name="楕円 704"/>
        <xdr:cNvSpPr/>
      </xdr:nvSpPr>
      <xdr:spPr>
        <a:xfrm>
          <a:off x="15430500" y="167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13606</xdr:rowOff>
    </xdr:from>
    <xdr:ext cx="469744" cy="259045"/>
    <xdr:sp macro="" textlink="">
      <xdr:nvSpPr>
        <xdr:cNvPr id="706" name="テキスト ボックス 705"/>
        <xdr:cNvSpPr txBox="1"/>
      </xdr:nvSpPr>
      <xdr:spPr>
        <a:xfrm>
          <a:off x="15246428" y="1681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10238</xdr:rowOff>
    </xdr:from>
    <xdr:to>
      <xdr:col>76</xdr:col>
      <xdr:colOff>165100</xdr:colOff>
      <xdr:row>97</xdr:row>
      <xdr:rowOff>111838</xdr:rowOff>
    </xdr:to>
    <xdr:sp macro="" textlink="">
      <xdr:nvSpPr>
        <xdr:cNvPr id="707" name="楕円 706"/>
        <xdr:cNvSpPr/>
      </xdr:nvSpPr>
      <xdr:spPr>
        <a:xfrm>
          <a:off x="14541500" y="166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128365</xdr:rowOff>
    </xdr:from>
    <xdr:ext cx="534377" cy="259045"/>
    <xdr:sp macro="" textlink="">
      <xdr:nvSpPr>
        <xdr:cNvPr id="708" name="テキスト ボックス 707"/>
        <xdr:cNvSpPr txBox="1"/>
      </xdr:nvSpPr>
      <xdr:spPr>
        <a:xfrm>
          <a:off x="14325111" y="1641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111554</xdr:rowOff>
    </xdr:from>
    <xdr:to>
      <xdr:col>72</xdr:col>
      <xdr:colOff>38100</xdr:colOff>
      <xdr:row>98</xdr:row>
      <xdr:rowOff>41704</xdr:rowOff>
    </xdr:to>
    <xdr:sp macro="" textlink="">
      <xdr:nvSpPr>
        <xdr:cNvPr id="709" name="楕円 708"/>
        <xdr:cNvSpPr/>
      </xdr:nvSpPr>
      <xdr:spPr>
        <a:xfrm>
          <a:off x="13652500" y="1674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32831</xdr:rowOff>
    </xdr:from>
    <xdr:ext cx="469744" cy="259045"/>
    <xdr:sp macro="" textlink="">
      <xdr:nvSpPr>
        <xdr:cNvPr id="710" name="テキスト ボックス 709"/>
        <xdr:cNvSpPr txBox="1"/>
      </xdr:nvSpPr>
      <xdr:spPr>
        <a:xfrm>
          <a:off x="13468428" y="168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24961</xdr:rowOff>
    </xdr:from>
    <xdr:to>
      <xdr:col>67</xdr:col>
      <xdr:colOff>101600</xdr:colOff>
      <xdr:row>97</xdr:row>
      <xdr:rowOff>126561</xdr:rowOff>
    </xdr:to>
    <xdr:sp macro="" textlink="">
      <xdr:nvSpPr>
        <xdr:cNvPr id="711" name="楕円 710"/>
        <xdr:cNvSpPr/>
      </xdr:nvSpPr>
      <xdr:spPr>
        <a:xfrm>
          <a:off x="12763500" y="166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117688</xdr:rowOff>
    </xdr:from>
    <xdr:ext cx="534377" cy="259045"/>
    <xdr:sp macro="" textlink="">
      <xdr:nvSpPr>
        <xdr:cNvPr id="712" name="テキスト ボックス 711"/>
        <xdr:cNvSpPr txBox="1"/>
      </xdr:nvSpPr>
      <xdr:spPr>
        <a:xfrm>
          <a:off x="12547111" y="167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24747</xdr:rowOff>
    </xdr:from>
    <xdr:to>
      <xdr:col>116</xdr:col>
      <xdr:colOff>63500</xdr:colOff>
      <xdr:row>39</xdr:row>
      <xdr:rowOff>44124</xdr:rowOff>
    </xdr:to>
    <xdr:cxnSp macro="">
      <xdr:nvCxnSpPr>
        <xdr:cNvPr id="743" name="直線コネクタ 742"/>
        <xdr:cNvCxnSpPr/>
      </xdr:nvCxnSpPr>
      <xdr:spPr>
        <a:xfrm flipV="1">
          <a:off x="21323300" y="6711297"/>
          <a:ext cx="8382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13970</xdr:rowOff>
    </xdr:from>
    <xdr:to>
      <xdr:col>111</xdr:col>
      <xdr:colOff>177800</xdr:colOff>
      <xdr:row>39</xdr:row>
      <xdr:rowOff>44124</xdr:rowOff>
    </xdr:to>
    <xdr:cxnSp macro="">
      <xdr:nvCxnSpPr>
        <xdr:cNvPr id="746" name="直線コネクタ 745"/>
        <xdr:cNvCxnSpPr/>
      </xdr:nvCxnSpPr>
      <xdr:spPr>
        <a:xfrm>
          <a:off x="20434300" y="6700520"/>
          <a:ext cx="889000" cy="3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13970</xdr:rowOff>
    </xdr:from>
    <xdr:to>
      <xdr:col>107</xdr:col>
      <xdr:colOff>50800</xdr:colOff>
      <xdr:row>39</xdr:row>
      <xdr:rowOff>28012</xdr:rowOff>
    </xdr:to>
    <xdr:cxnSp macro="">
      <xdr:nvCxnSpPr>
        <xdr:cNvPr id="749" name="直線コネクタ 748"/>
        <xdr:cNvCxnSpPr/>
      </xdr:nvCxnSpPr>
      <xdr:spPr>
        <a:xfrm flipV="1">
          <a:off x="19545300" y="6700520"/>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28012</xdr:rowOff>
    </xdr:from>
    <xdr:to>
      <xdr:col>102</xdr:col>
      <xdr:colOff>114300</xdr:colOff>
      <xdr:row>39</xdr:row>
      <xdr:rowOff>34653</xdr:rowOff>
    </xdr:to>
    <xdr:cxnSp macro="">
      <xdr:nvCxnSpPr>
        <xdr:cNvPr id="752" name="直線コネクタ 751"/>
        <xdr:cNvCxnSpPr/>
      </xdr:nvCxnSpPr>
      <xdr:spPr>
        <a:xfrm flipV="1">
          <a:off x="18656300" y="6714562"/>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145397</xdr:rowOff>
    </xdr:from>
    <xdr:to>
      <xdr:col>116</xdr:col>
      <xdr:colOff>114300</xdr:colOff>
      <xdr:row>39</xdr:row>
      <xdr:rowOff>75547</xdr:rowOff>
    </xdr:to>
    <xdr:sp macro="" textlink="">
      <xdr:nvSpPr>
        <xdr:cNvPr id="762" name="楕円 761"/>
        <xdr:cNvSpPr/>
      </xdr:nvSpPr>
      <xdr:spPr>
        <a:xfrm>
          <a:off x="22110700" y="66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60324</xdr:rowOff>
    </xdr:from>
    <xdr:ext cx="378565" cy="259045"/>
    <xdr:sp macro="" textlink="">
      <xdr:nvSpPr>
        <xdr:cNvPr id="763" name="投資及び出資金該当値テキスト"/>
        <xdr:cNvSpPr txBox="1"/>
      </xdr:nvSpPr>
      <xdr:spPr>
        <a:xfrm>
          <a:off x="22212300" y="657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164774</xdr:rowOff>
    </xdr:from>
    <xdr:to>
      <xdr:col>112</xdr:col>
      <xdr:colOff>38100</xdr:colOff>
      <xdr:row>39</xdr:row>
      <xdr:rowOff>94924</xdr:rowOff>
    </xdr:to>
    <xdr:sp macro="" textlink="">
      <xdr:nvSpPr>
        <xdr:cNvPr id="764" name="楕円 763"/>
        <xdr:cNvSpPr/>
      </xdr:nvSpPr>
      <xdr:spPr>
        <a:xfrm>
          <a:off x="21272500" y="66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86051</xdr:rowOff>
    </xdr:from>
    <xdr:ext cx="378565" cy="259045"/>
    <xdr:sp macro="" textlink="">
      <xdr:nvSpPr>
        <xdr:cNvPr id="765" name="テキスト ボックス 764"/>
        <xdr:cNvSpPr txBox="1"/>
      </xdr:nvSpPr>
      <xdr:spPr>
        <a:xfrm>
          <a:off x="21134017" y="677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134620</xdr:rowOff>
    </xdr:from>
    <xdr:to>
      <xdr:col>107</xdr:col>
      <xdr:colOff>101600</xdr:colOff>
      <xdr:row>39</xdr:row>
      <xdr:rowOff>64770</xdr:rowOff>
    </xdr:to>
    <xdr:sp macro="" textlink="">
      <xdr:nvSpPr>
        <xdr:cNvPr id="766" name="楕円 765"/>
        <xdr:cNvSpPr/>
      </xdr:nvSpPr>
      <xdr:spPr>
        <a:xfrm>
          <a:off x="20383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55897</xdr:rowOff>
    </xdr:from>
    <xdr:ext cx="378565" cy="259045"/>
    <xdr:sp macro="" textlink="">
      <xdr:nvSpPr>
        <xdr:cNvPr id="767" name="テキスト ボックス 766"/>
        <xdr:cNvSpPr txBox="1"/>
      </xdr:nvSpPr>
      <xdr:spPr>
        <a:xfrm>
          <a:off x="20245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148662</xdr:rowOff>
    </xdr:from>
    <xdr:to>
      <xdr:col>102</xdr:col>
      <xdr:colOff>165100</xdr:colOff>
      <xdr:row>39</xdr:row>
      <xdr:rowOff>78812</xdr:rowOff>
    </xdr:to>
    <xdr:sp macro="" textlink="">
      <xdr:nvSpPr>
        <xdr:cNvPr id="768" name="楕円 767"/>
        <xdr:cNvSpPr/>
      </xdr:nvSpPr>
      <xdr:spPr>
        <a:xfrm>
          <a:off x="19494500" y="666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69939</xdr:rowOff>
    </xdr:from>
    <xdr:ext cx="378565" cy="259045"/>
    <xdr:sp macro="" textlink="">
      <xdr:nvSpPr>
        <xdr:cNvPr id="769" name="テキスト ボックス 768"/>
        <xdr:cNvSpPr txBox="1"/>
      </xdr:nvSpPr>
      <xdr:spPr>
        <a:xfrm>
          <a:off x="19356017" y="6756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155303</xdr:rowOff>
    </xdr:from>
    <xdr:to>
      <xdr:col>98</xdr:col>
      <xdr:colOff>38100</xdr:colOff>
      <xdr:row>39</xdr:row>
      <xdr:rowOff>85453</xdr:rowOff>
    </xdr:to>
    <xdr:sp macro="" textlink="">
      <xdr:nvSpPr>
        <xdr:cNvPr id="770" name="楕円 769"/>
        <xdr:cNvSpPr/>
      </xdr:nvSpPr>
      <xdr:spPr>
        <a:xfrm>
          <a:off x="18605500" y="66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76580</xdr:rowOff>
    </xdr:from>
    <xdr:ext cx="378565" cy="259045"/>
    <xdr:sp macro="" textlink="">
      <xdr:nvSpPr>
        <xdr:cNvPr id="771" name="テキスト ボックス 770"/>
        <xdr:cNvSpPr txBox="1"/>
      </xdr:nvSpPr>
      <xdr:spPr>
        <a:xfrm>
          <a:off x="18467017" y="6763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117240</xdr:rowOff>
    </xdr:from>
    <xdr:to>
      <xdr:col>116</xdr:col>
      <xdr:colOff>63500</xdr:colOff>
      <xdr:row>56</xdr:row>
      <xdr:rowOff>137757</xdr:rowOff>
    </xdr:to>
    <xdr:cxnSp macro="">
      <xdr:nvCxnSpPr>
        <xdr:cNvPr id="796" name="直線コネクタ 795"/>
        <xdr:cNvCxnSpPr/>
      </xdr:nvCxnSpPr>
      <xdr:spPr>
        <a:xfrm flipV="1">
          <a:off x="21323300" y="9718440"/>
          <a:ext cx="8382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137757</xdr:rowOff>
    </xdr:from>
    <xdr:to>
      <xdr:col>111</xdr:col>
      <xdr:colOff>177800</xdr:colOff>
      <xdr:row>57</xdr:row>
      <xdr:rowOff>2483</xdr:rowOff>
    </xdr:to>
    <xdr:cxnSp macro="">
      <xdr:nvCxnSpPr>
        <xdr:cNvPr id="799" name="直線コネクタ 798"/>
        <xdr:cNvCxnSpPr/>
      </xdr:nvCxnSpPr>
      <xdr:spPr>
        <a:xfrm flipV="1">
          <a:off x="20434300" y="9738957"/>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2483</xdr:rowOff>
    </xdr:from>
    <xdr:to>
      <xdr:col>107</xdr:col>
      <xdr:colOff>50800</xdr:colOff>
      <xdr:row>57</xdr:row>
      <xdr:rowOff>10426</xdr:rowOff>
    </xdr:to>
    <xdr:cxnSp macro="">
      <xdr:nvCxnSpPr>
        <xdr:cNvPr id="802" name="直線コネクタ 801"/>
        <xdr:cNvCxnSpPr/>
      </xdr:nvCxnSpPr>
      <xdr:spPr>
        <a:xfrm flipV="1">
          <a:off x="19545300" y="9775133"/>
          <a:ext cx="8890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10426</xdr:rowOff>
    </xdr:from>
    <xdr:to>
      <xdr:col>102</xdr:col>
      <xdr:colOff>114300</xdr:colOff>
      <xdr:row>57</xdr:row>
      <xdr:rowOff>20600</xdr:rowOff>
    </xdr:to>
    <xdr:cxnSp macro="">
      <xdr:nvCxnSpPr>
        <xdr:cNvPr id="805" name="直線コネクタ 804"/>
        <xdr:cNvCxnSpPr/>
      </xdr:nvCxnSpPr>
      <xdr:spPr>
        <a:xfrm flipV="1">
          <a:off x="18656300" y="9783076"/>
          <a:ext cx="889000" cy="1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66440</xdr:rowOff>
    </xdr:from>
    <xdr:to>
      <xdr:col>116</xdr:col>
      <xdr:colOff>114300</xdr:colOff>
      <xdr:row>56</xdr:row>
      <xdr:rowOff>168040</xdr:rowOff>
    </xdr:to>
    <xdr:sp macro="" textlink="">
      <xdr:nvSpPr>
        <xdr:cNvPr id="815" name="楕円 814"/>
        <xdr:cNvSpPr/>
      </xdr:nvSpPr>
      <xdr:spPr>
        <a:xfrm>
          <a:off x="22110700" y="96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44867</xdr:rowOff>
    </xdr:from>
    <xdr:ext cx="469744" cy="259045"/>
    <xdr:sp macro="" textlink="">
      <xdr:nvSpPr>
        <xdr:cNvPr id="816" name="貸付金該当値テキスト"/>
        <xdr:cNvSpPr txBox="1"/>
      </xdr:nvSpPr>
      <xdr:spPr>
        <a:xfrm>
          <a:off x="22212300" y="96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86957</xdr:rowOff>
    </xdr:from>
    <xdr:to>
      <xdr:col>112</xdr:col>
      <xdr:colOff>38100</xdr:colOff>
      <xdr:row>57</xdr:row>
      <xdr:rowOff>17107</xdr:rowOff>
    </xdr:to>
    <xdr:sp macro="" textlink="">
      <xdr:nvSpPr>
        <xdr:cNvPr id="817" name="楕円 816"/>
        <xdr:cNvSpPr/>
      </xdr:nvSpPr>
      <xdr:spPr>
        <a:xfrm>
          <a:off x="21272500" y="96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8234</xdr:rowOff>
    </xdr:from>
    <xdr:ext cx="469744" cy="259045"/>
    <xdr:sp macro="" textlink="">
      <xdr:nvSpPr>
        <xdr:cNvPr id="818" name="テキスト ボックス 817"/>
        <xdr:cNvSpPr txBox="1"/>
      </xdr:nvSpPr>
      <xdr:spPr>
        <a:xfrm>
          <a:off x="21088428" y="978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123133</xdr:rowOff>
    </xdr:from>
    <xdr:to>
      <xdr:col>107</xdr:col>
      <xdr:colOff>101600</xdr:colOff>
      <xdr:row>57</xdr:row>
      <xdr:rowOff>53283</xdr:rowOff>
    </xdr:to>
    <xdr:sp macro="" textlink="">
      <xdr:nvSpPr>
        <xdr:cNvPr id="819" name="楕円 818"/>
        <xdr:cNvSpPr/>
      </xdr:nvSpPr>
      <xdr:spPr>
        <a:xfrm>
          <a:off x="20383500" y="97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44410</xdr:rowOff>
    </xdr:from>
    <xdr:ext cx="469744" cy="259045"/>
    <xdr:sp macro="" textlink="">
      <xdr:nvSpPr>
        <xdr:cNvPr id="820" name="テキスト ボックス 819"/>
        <xdr:cNvSpPr txBox="1"/>
      </xdr:nvSpPr>
      <xdr:spPr>
        <a:xfrm>
          <a:off x="20199428" y="981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131076</xdr:rowOff>
    </xdr:from>
    <xdr:to>
      <xdr:col>102</xdr:col>
      <xdr:colOff>165100</xdr:colOff>
      <xdr:row>57</xdr:row>
      <xdr:rowOff>61226</xdr:rowOff>
    </xdr:to>
    <xdr:sp macro="" textlink="">
      <xdr:nvSpPr>
        <xdr:cNvPr id="821" name="楕円 820"/>
        <xdr:cNvSpPr/>
      </xdr:nvSpPr>
      <xdr:spPr>
        <a:xfrm>
          <a:off x="19494500" y="9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52353</xdr:rowOff>
    </xdr:from>
    <xdr:ext cx="469744" cy="259045"/>
    <xdr:sp macro="" textlink="">
      <xdr:nvSpPr>
        <xdr:cNvPr id="822" name="テキスト ボックス 821"/>
        <xdr:cNvSpPr txBox="1"/>
      </xdr:nvSpPr>
      <xdr:spPr>
        <a:xfrm>
          <a:off x="19310428" y="982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141250</xdr:rowOff>
    </xdr:from>
    <xdr:to>
      <xdr:col>98</xdr:col>
      <xdr:colOff>38100</xdr:colOff>
      <xdr:row>57</xdr:row>
      <xdr:rowOff>71400</xdr:rowOff>
    </xdr:to>
    <xdr:sp macro="" textlink="">
      <xdr:nvSpPr>
        <xdr:cNvPr id="823" name="楕円 822"/>
        <xdr:cNvSpPr/>
      </xdr:nvSpPr>
      <xdr:spPr>
        <a:xfrm>
          <a:off x="18605500" y="97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62527</xdr:rowOff>
    </xdr:from>
    <xdr:ext cx="469744" cy="259045"/>
    <xdr:sp macro="" textlink="">
      <xdr:nvSpPr>
        <xdr:cNvPr id="824" name="テキスト ボックス 823"/>
        <xdr:cNvSpPr txBox="1"/>
      </xdr:nvSpPr>
      <xdr:spPr>
        <a:xfrm>
          <a:off x="18421428" y="983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72911</xdr:rowOff>
    </xdr:from>
    <xdr:to>
      <xdr:col>116</xdr:col>
      <xdr:colOff>63500</xdr:colOff>
      <xdr:row>72</xdr:row>
      <xdr:rowOff>134938</xdr:rowOff>
    </xdr:to>
    <xdr:cxnSp macro="">
      <xdr:nvCxnSpPr>
        <xdr:cNvPr id="854" name="直線コネクタ 853"/>
        <xdr:cNvCxnSpPr/>
      </xdr:nvCxnSpPr>
      <xdr:spPr>
        <a:xfrm flipV="1">
          <a:off x="21323300" y="12417311"/>
          <a:ext cx="8382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5" name="繰出金平均値テキスト"/>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134938</xdr:rowOff>
    </xdr:from>
    <xdr:to>
      <xdr:col>111</xdr:col>
      <xdr:colOff>177800</xdr:colOff>
      <xdr:row>73</xdr:row>
      <xdr:rowOff>8560</xdr:rowOff>
    </xdr:to>
    <xdr:cxnSp macro="">
      <xdr:nvCxnSpPr>
        <xdr:cNvPr id="857" name="直線コネクタ 856"/>
        <xdr:cNvCxnSpPr/>
      </xdr:nvCxnSpPr>
      <xdr:spPr>
        <a:xfrm flipV="1">
          <a:off x="20434300" y="12479338"/>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8560</xdr:rowOff>
    </xdr:from>
    <xdr:to>
      <xdr:col>107</xdr:col>
      <xdr:colOff>50800</xdr:colOff>
      <xdr:row>73</xdr:row>
      <xdr:rowOff>19723</xdr:rowOff>
    </xdr:to>
    <xdr:cxnSp macro="">
      <xdr:nvCxnSpPr>
        <xdr:cNvPr id="860" name="直線コネクタ 859"/>
        <xdr:cNvCxnSpPr/>
      </xdr:nvCxnSpPr>
      <xdr:spPr>
        <a:xfrm flipV="1">
          <a:off x="19545300" y="12524410"/>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2" name="テキスト ボックス 861"/>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19723</xdr:rowOff>
    </xdr:from>
    <xdr:to>
      <xdr:col>102</xdr:col>
      <xdr:colOff>114300</xdr:colOff>
      <xdr:row>73</xdr:row>
      <xdr:rowOff>44945</xdr:rowOff>
    </xdr:to>
    <xdr:cxnSp macro="">
      <xdr:nvCxnSpPr>
        <xdr:cNvPr id="863" name="直線コネクタ 862"/>
        <xdr:cNvCxnSpPr/>
      </xdr:nvCxnSpPr>
      <xdr:spPr>
        <a:xfrm flipV="1">
          <a:off x="18656300" y="12535573"/>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5" name="テキスト ボックス 864"/>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22111</xdr:rowOff>
    </xdr:from>
    <xdr:to>
      <xdr:col>116</xdr:col>
      <xdr:colOff>114300</xdr:colOff>
      <xdr:row>72</xdr:row>
      <xdr:rowOff>123711</xdr:rowOff>
    </xdr:to>
    <xdr:sp macro="" textlink="">
      <xdr:nvSpPr>
        <xdr:cNvPr id="873" name="楕円 872"/>
        <xdr:cNvSpPr/>
      </xdr:nvSpPr>
      <xdr:spPr>
        <a:xfrm>
          <a:off x="22110700" y="123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44988</xdr:rowOff>
    </xdr:from>
    <xdr:ext cx="534377" cy="259045"/>
    <xdr:sp macro="" textlink="">
      <xdr:nvSpPr>
        <xdr:cNvPr id="874" name="繰出金該当値テキスト"/>
        <xdr:cNvSpPr txBox="1"/>
      </xdr:nvSpPr>
      <xdr:spPr>
        <a:xfrm>
          <a:off x="22212300" y="122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84138</xdr:rowOff>
    </xdr:from>
    <xdr:to>
      <xdr:col>112</xdr:col>
      <xdr:colOff>38100</xdr:colOff>
      <xdr:row>73</xdr:row>
      <xdr:rowOff>14288</xdr:rowOff>
    </xdr:to>
    <xdr:sp macro="" textlink="">
      <xdr:nvSpPr>
        <xdr:cNvPr id="875" name="楕円 874"/>
        <xdr:cNvSpPr/>
      </xdr:nvSpPr>
      <xdr:spPr>
        <a:xfrm>
          <a:off x="21272500" y="124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5415</xdr:rowOff>
    </xdr:from>
    <xdr:ext cx="534377" cy="259045"/>
    <xdr:sp macro="" textlink="">
      <xdr:nvSpPr>
        <xdr:cNvPr id="876" name="テキスト ボックス 875"/>
        <xdr:cNvSpPr txBox="1"/>
      </xdr:nvSpPr>
      <xdr:spPr>
        <a:xfrm>
          <a:off x="21056111" y="1252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129210</xdr:rowOff>
    </xdr:from>
    <xdr:to>
      <xdr:col>107</xdr:col>
      <xdr:colOff>101600</xdr:colOff>
      <xdr:row>73</xdr:row>
      <xdr:rowOff>59360</xdr:rowOff>
    </xdr:to>
    <xdr:sp macro="" textlink="">
      <xdr:nvSpPr>
        <xdr:cNvPr id="877" name="楕円 876"/>
        <xdr:cNvSpPr/>
      </xdr:nvSpPr>
      <xdr:spPr>
        <a:xfrm>
          <a:off x="20383500" y="124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50487</xdr:rowOff>
    </xdr:from>
    <xdr:ext cx="534377" cy="259045"/>
    <xdr:sp macro="" textlink="">
      <xdr:nvSpPr>
        <xdr:cNvPr id="878" name="テキスト ボックス 877"/>
        <xdr:cNvSpPr txBox="1"/>
      </xdr:nvSpPr>
      <xdr:spPr>
        <a:xfrm>
          <a:off x="20167111" y="1256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140373</xdr:rowOff>
    </xdr:from>
    <xdr:to>
      <xdr:col>102</xdr:col>
      <xdr:colOff>165100</xdr:colOff>
      <xdr:row>73</xdr:row>
      <xdr:rowOff>70523</xdr:rowOff>
    </xdr:to>
    <xdr:sp macro="" textlink="">
      <xdr:nvSpPr>
        <xdr:cNvPr id="879" name="楕円 878"/>
        <xdr:cNvSpPr/>
      </xdr:nvSpPr>
      <xdr:spPr>
        <a:xfrm>
          <a:off x="19494500" y="1248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61650</xdr:rowOff>
    </xdr:from>
    <xdr:ext cx="534377" cy="259045"/>
    <xdr:sp macro="" textlink="">
      <xdr:nvSpPr>
        <xdr:cNvPr id="880" name="テキスト ボックス 879"/>
        <xdr:cNvSpPr txBox="1"/>
      </xdr:nvSpPr>
      <xdr:spPr>
        <a:xfrm>
          <a:off x="19278111" y="125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165595</xdr:rowOff>
    </xdr:from>
    <xdr:to>
      <xdr:col>98</xdr:col>
      <xdr:colOff>38100</xdr:colOff>
      <xdr:row>73</xdr:row>
      <xdr:rowOff>95745</xdr:rowOff>
    </xdr:to>
    <xdr:sp macro="" textlink="">
      <xdr:nvSpPr>
        <xdr:cNvPr id="881" name="楕円 880"/>
        <xdr:cNvSpPr/>
      </xdr:nvSpPr>
      <xdr:spPr>
        <a:xfrm>
          <a:off x="18605500" y="125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86872</xdr:rowOff>
    </xdr:from>
    <xdr:ext cx="534377" cy="259045"/>
    <xdr:sp macro="" textlink="">
      <xdr:nvSpPr>
        <xdr:cNvPr id="882" name="テキスト ボックス 881"/>
        <xdr:cNvSpPr txBox="1"/>
      </xdr:nvSpPr>
      <xdr:spPr>
        <a:xfrm>
          <a:off x="18389111" y="126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470,852</a:t>
          </a:r>
          <a:r>
            <a:rPr kumimoji="1" lang="ja-JP" altLang="en-US" sz="1300">
              <a:latin typeface="ＭＳ Ｐゴシック" panose="020B0600070205080204" pitchFamily="50" charset="-128"/>
              <a:ea typeface="ＭＳ Ｐゴシック" panose="020B0600070205080204" pitchFamily="50" charset="-128"/>
            </a:rPr>
            <a:t>円となっている。歳出の主な構成項目である補助費等については、住民一人あたり、</a:t>
          </a:r>
          <a:r>
            <a:rPr kumimoji="1" lang="en-US" altLang="ja-JP" sz="1300">
              <a:latin typeface="ＭＳ Ｐゴシック" panose="020B0600070205080204" pitchFamily="50" charset="-128"/>
              <a:ea typeface="ＭＳ Ｐゴシック" panose="020B0600070205080204" pitchFamily="50" charset="-128"/>
            </a:rPr>
            <a:t>139,696</a:t>
          </a:r>
          <a:r>
            <a:rPr kumimoji="1" lang="ja-JP" altLang="en-US" sz="1300">
              <a:latin typeface="ＭＳ Ｐゴシック" panose="020B0600070205080204" pitchFamily="50" charset="-128"/>
              <a:ea typeface="ＭＳ Ｐゴシック" panose="020B0600070205080204" pitchFamily="50" charset="-128"/>
            </a:rPr>
            <a:t>円となっており、特別定額給付金事業の実施による増加などにより、前年度に比べ</a:t>
          </a:r>
          <a:r>
            <a:rPr kumimoji="1" lang="en-US" altLang="ja-JP" sz="1300">
              <a:latin typeface="ＭＳ Ｐゴシック" panose="020B0600070205080204" pitchFamily="50" charset="-128"/>
              <a:ea typeface="ＭＳ Ｐゴシック" panose="020B0600070205080204" pitchFamily="50" charset="-128"/>
            </a:rPr>
            <a:t>107,413</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円増加しているが、類似団体平均と比べた場合は、</a:t>
          </a:r>
          <a:r>
            <a:rPr kumimoji="1" lang="en-US" altLang="ja-JP" sz="1300">
              <a:latin typeface="ＭＳ Ｐゴシック" panose="020B0600070205080204" pitchFamily="50" charset="-128"/>
              <a:ea typeface="ＭＳ Ｐゴシック" panose="020B0600070205080204" pitchFamily="50" charset="-128"/>
            </a:rPr>
            <a:t>10,872</a:t>
          </a:r>
          <a:r>
            <a:rPr kumimoji="1" lang="ja-JP" altLang="en-US" sz="1300">
              <a:latin typeface="ＭＳ Ｐゴシック" panose="020B0600070205080204" pitchFamily="50" charset="-128"/>
              <a:ea typeface="ＭＳ Ｐゴシック" panose="020B0600070205080204" pitchFamily="50" charset="-128"/>
            </a:rPr>
            <a:t>円低くなっている。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また、人件費については、住民一人あたり、</a:t>
          </a:r>
          <a:r>
            <a:rPr kumimoji="1" lang="en-US" altLang="ja-JP" sz="1300">
              <a:latin typeface="ＭＳ Ｐゴシック" panose="020B0600070205080204" pitchFamily="50" charset="-128"/>
              <a:ea typeface="ＭＳ Ｐゴシック" panose="020B0600070205080204" pitchFamily="50" charset="-128"/>
            </a:rPr>
            <a:t>63,714</a:t>
          </a:r>
          <a:r>
            <a:rPr kumimoji="1" lang="ja-JP" altLang="en-US" sz="1300">
              <a:latin typeface="ＭＳ Ｐゴシック" panose="020B0600070205080204" pitchFamily="50" charset="-128"/>
              <a:ea typeface="ＭＳ Ｐゴシック" panose="020B0600070205080204" pitchFamily="50" charset="-128"/>
            </a:rPr>
            <a:t>円となっており、退職者数の増による退職手当の増加などにより、前年度に比べ</a:t>
          </a:r>
          <a:r>
            <a:rPr kumimoji="1" lang="en-US" altLang="ja-JP" sz="1300">
              <a:latin typeface="ＭＳ Ｐゴシック" panose="020B0600070205080204" pitchFamily="50" charset="-128"/>
              <a:ea typeface="ＭＳ Ｐゴシック" panose="020B0600070205080204" pitchFamily="50" charset="-128"/>
            </a:rPr>
            <a:t>8,323</a:t>
          </a:r>
          <a:r>
            <a:rPr kumimoji="1" lang="ja-JP" altLang="en-US" sz="1300">
              <a:latin typeface="ＭＳ Ｐゴシック" panose="020B0600070205080204" pitchFamily="50" charset="-128"/>
              <a:ea typeface="ＭＳ Ｐゴシック" panose="020B0600070205080204" pitchFamily="50" charset="-128"/>
            </a:rPr>
            <a:t>円増加しており、類似団体平均と比べた場合も、</a:t>
          </a:r>
          <a:r>
            <a:rPr kumimoji="1" lang="en-US" altLang="ja-JP" sz="1300">
              <a:latin typeface="ＭＳ Ｐゴシック" panose="020B0600070205080204" pitchFamily="50" charset="-128"/>
              <a:ea typeface="ＭＳ Ｐゴシック" panose="020B0600070205080204" pitchFamily="50" charset="-128"/>
            </a:rPr>
            <a:t>369</a:t>
          </a:r>
          <a:r>
            <a:rPr kumimoji="1" lang="ja-JP" altLang="en-US" sz="1300">
              <a:latin typeface="ＭＳ Ｐゴシック" panose="020B0600070205080204" pitchFamily="50" charset="-128"/>
              <a:ea typeface="ＭＳ Ｐゴシック" panose="020B0600070205080204" pitchFamily="50" charset="-128"/>
            </a:rPr>
            <a:t>円高くなっている。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少子高齢化に伴う社会保障経費の増加が見込まれるだけでなく、防災拠点ともなる市庁舎の早期建替をはじめとした老朽化した施設への対応など、市民の安心・安全の確保に向けた取り組みも積極的に進める必要があり、歳出のさらなる増加が見込まれるため、選択と集中により効果的な施策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展開し、将来にわたり構持続可能な行財政基盤の構築を推進していく。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115,405
114,093
189.37
56,447,251
54,338,720
1,916,811
23,927,575
42,376,584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49349</xdr:rowOff>
    </xdr:from>
    <xdr:to>
      <xdr:col>24</xdr:col>
      <xdr:colOff>63500</xdr:colOff>
      <xdr:row>35</xdr:row>
      <xdr:rowOff>22678</xdr:rowOff>
    </xdr:to>
    <xdr:cxnSp macro="">
      <xdr:nvCxnSpPr>
        <xdr:cNvPr id="63" name="直線コネクタ 62"/>
        <xdr:cNvCxnSpPr/>
      </xdr:nvCxnSpPr>
      <xdr:spPr>
        <a:xfrm flipV="1">
          <a:off x="3797300" y="5878649"/>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22678</xdr:rowOff>
    </xdr:from>
    <xdr:to>
      <xdr:col>19</xdr:col>
      <xdr:colOff>177800</xdr:colOff>
      <xdr:row>35</xdr:row>
      <xdr:rowOff>58601</xdr:rowOff>
    </xdr:to>
    <xdr:cxnSp macro="">
      <xdr:nvCxnSpPr>
        <xdr:cNvPr id="66" name="直線コネクタ 65"/>
        <xdr:cNvCxnSpPr/>
      </xdr:nvCxnSpPr>
      <xdr:spPr>
        <a:xfrm flipV="1">
          <a:off x="2908300" y="60234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58601</xdr:rowOff>
    </xdr:from>
    <xdr:to>
      <xdr:col>15</xdr:col>
      <xdr:colOff>50800</xdr:colOff>
      <xdr:row>35</xdr:row>
      <xdr:rowOff>80373</xdr:rowOff>
    </xdr:to>
    <xdr:cxnSp macro="">
      <xdr:nvCxnSpPr>
        <xdr:cNvPr id="69" name="直線コネクタ 68"/>
        <xdr:cNvCxnSpPr/>
      </xdr:nvCxnSpPr>
      <xdr:spPr>
        <a:xfrm flipV="1">
          <a:off x="2019300" y="605935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80373</xdr:rowOff>
    </xdr:from>
    <xdr:to>
      <xdr:col>10</xdr:col>
      <xdr:colOff>114300</xdr:colOff>
      <xdr:row>35</xdr:row>
      <xdr:rowOff>103233</xdr:rowOff>
    </xdr:to>
    <xdr:cxnSp macro="">
      <xdr:nvCxnSpPr>
        <xdr:cNvPr id="72" name="直線コネクタ 71"/>
        <xdr:cNvCxnSpPr/>
      </xdr:nvCxnSpPr>
      <xdr:spPr>
        <a:xfrm flipV="1">
          <a:off x="1130300" y="60811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169999</xdr:rowOff>
    </xdr:from>
    <xdr:to>
      <xdr:col>24</xdr:col>
      <xdr:colOff>114300</xdr:colOff>
      <xdr:row>34</xdr:row>
      <xdr:rowOff>100149</xdr:rowOff>
    </xdr:to>
    <xdr:sp macro="" textlink="">
      <xdr:nvSpPr>
        <xdr:cNvPr id="82" name="楕円 81"/>
        <xdr:cNvSpPr/>
      </xdr:nvSpPr>
      <xdr:spPr>
        <a:xfrm>
          <a:off x="4584700" y="58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21426</xdr:rowOff>
    </xdr:from>
    <xdr:ext cx="469744" cy="259045"/>
    <xdr:sp macro="" textlink="">
      <xdr:nvSpPr>
        <xdr:cNvPr id="83" name="議会費該当値テキスト"/>
        <xdr:cNvSpPr txBox="1"/>
      </xdr:nvSpPr>
      <xdr:spPr>
        <a:xfrm>
          <a:off x="4686300" y="567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143328</xdr:rowOff>
    </xdr:from>
    <xdr:to>
      <xdr:col>20</xdr:col>
      <xdr:colOff>38100</xdr:colOff>
      <xdr:row>35</xdr:row>
      <xdr:rowOff>73478</xdr:rowOff>
    </xdr:to>
    <xdr:sp macro="" textlink="">
      <xdr:nvSpPr>
        <xdr:cNvPr id="84" name="楕円 83"/>
        <xdr:cNvSpPr/>
      </xdr:nvSpPr>
      <xdr:spPr>
        <a:xfrm>
          <a:off x="3746500" y="597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90005</xdr:rowOff>
    </xdr:from>
    <xdr:ext cx="469744" cy="259045"/>
    <xdr:sp macro="" textlink="">
      <xdr:nvSpPr>
        <xdr:cNvPr id="85" name="テキスト ボックス 84"/>
        <xdr:cNvSpPr txBox="1"/>
      </xdr:nvSpPr>
      <xdr:spPr>
        <a:xfrm>
          <a:off x="3562428" y="574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7801</xdr:rowOff>
    </xdr:from>
    <xdr:to>
      <xdr:col>15</xdr:col>
      <xdr:colOff>101600</xdr:colOff>
      <xdr:row>35</xdr:row>
      <xdr:rowOff>109401</xdr:rowOff>
    </xdr:to>
    <xdr:sp macro="" textlink="">
      <xdr:nvSpPr>
        <xdr:cNvPr id="86" name="楕円 85"/>
        <xdr:cNvSpPr/>
      </xdr:nvSpPr>
      <xdr:spPr>
        <a:xfrm>
          <a:off x="2857500" y="60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125928</xdr:rowOff>
    </xdr:from>
    <xdr:ext cx="469744" cy="259045"/>
    <xdr:sp macro="" textlink="">
      <xdr:nvSpPr>
        <xdr:cNvPr id="87" name="テキスト ボックス 86"/>
        <xdr:cNvSpPr txBox="1"/>
      </xdr:nvSpPr>
      <xdr:spPr>
        <a:xfrm>
          <a:off x="2673428" y="578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29573</xdr:rowOff>
    </xdr:from>
    <xdr:to>
      <xdr:col>10</xdr:col>
      <xdr:colOff>165100</xdr:colOff>
      <xdr:row>35</xdr:row>
      <xdr:rowOff>131173</xdr:rowOff>
    </xdr:to>
    <xdr:sp macro="" textlink="">
      <xdr:nvSpPr>
        <xdr:cNvPr id="88" name="楕円 87"/>
        <xdr:cNvSpPr/>
      </xdr:nvSpPr>
      <xdr:spPr>
        <a:xfrm>
          <a:off x="1968500" y="60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122300</xdr:rowOff>
    </xdr:from>
    <xdr:ext cx="469744" cy="259045"/>
    <xdr:sp macro="" textlink="">
      <xdr:nvSpPr>
        <xdr:cNvPr id="89" name="テキスト ボックス 88"/>
        <xdr:cNvSpPr txBox="1"/>
      </xdr:nvSpPr>
      <xdr:spPr>
        <a:xfrm>
          <a:off x="1784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52433</xdr:rowOff>
    </xdr:from>
    <xdr:to>
      <xdr:col>6</xdr:col>
      <xdr:colOff>38100</xdr:colOff>
      <xdr:row>35</xdr:row>
      <xdr:rowOff>154033</xdr:rowOff>
    </xdr:to>
    <xdr:sp macro="" textlink="">
      <xdr:nvSpPr>
        <xdr:cNvPr id="90" name="楕円 89"/>
        <xdr:cNvSpPr/>
      </xdr:nvSpPr>
      <xdr:spPr>
        <a:xfrm>
          <a:off x="1079500" y="60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145160</xdr:rowOff>
    </xdr:from>
    <xdr:ext cx="469744" cy="259045"/>
    <xdr:sp macro="" textlink="">
      <xdr:nvSpPr>
        <xdr:cNvPr id="91" name="テキスト ボックス 90"/>
        <xdr:cNvSpPr txBox="1"/>
      </xdr:nvSpPr>
      <xdr:spPr>
        <a:xfrm>
          <a:off x="895428" y="614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4925</xdr:rowOff>
    </xdr:from>
    <xdr:to>
      <xdr:col>24</xdr:col>
      <xdr:colOff>63500</xdr:colOff>
      <xdr:row>59</xdr:row>
      <xdr:rowOff>7402</xdr:rowOff>
    </xdr:to>
    <xdr:cxnSp macro="">
      <xdr:nvCxnSpPr>
        <xdr:cNvPr id="121" name="直線コネクタ 120"/>
        <xdr:cNvCxnSpPr/>
      </xdr:nvCxnSpPr>
      <xdr:spPr>
        <a:xfrm flipV="1">
          <a:off x="3797300" y="9434675"/>
          <a:ext cx="838200" cy="68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84718</xdr:rowOff>
    </xdr:from>
    <xdr:ext cx="599010" cy="259045"/>
    <xdr:sp macro="" textlink="">
      <xdr:nvSpPr>
        <xdr:cNvPr id="122" name="総務費平均値テキスト"/>
        <xdr:cNvSpPr txBox="1"/>
      </xdr:nvSpPr>
      <xdr:spPr>
        <a:xfrm>
          <a:off x="4686300" y="9171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7402</xdr:rowOff>
    </xdr:from>
    <xdr:to>
      <xdr:col>19</xdr:col>
      <xdr:colOff>177800</xdr:colOff>
      <xdr:row>59</xdr:row>
      <xdr:rowOff>109472</xdr:rowOff>
    </xdr:to>
    <xdr:cxnSp macro="">
      <xdr:nvCxnSpPr>
        <xdr:cNvPr id="124" name="直線コネクタ 123"/>
        <xdr:cNvCxnSpPr/>
      </xdr:nvCxnSpPr>
      <xdr:spPr>
        <a:xfrm flipV="1">
          <a:off x="2908300" y="10122952"/>
          <a:ext cx="889000" cy="10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41970</xdr:rowOff>
    </xdr:from>
    <xdr:ext cx="534377" cy="259045"/>
    <xdr:sp macro="" textlink="">
      <xdr:nvSpPr>
        <xdr:cNvPr id="126" name="テキスト ボックス 125"/>
        <xdr:cNvSpPr txBox="1"/>
      </xdr:nvSpPr>
      <xdr:spPr>
        <a:xfrm>
          <a:off x="3530111" y="98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109472</xdr:rowOff>
    </xdr:from>
    <xdr:to>
      <xdr:col>15</xdr:col>
      <xdr:colOff>50800</xdr:colOff>
      <xdr:row>59</xdr:row>
      <xdr:rowOff>136134</xdr:rowOff>
    </xdr:to>
    <xdr:cxnSp macro="">
      <xdr:nvCxnSpPr>
        <xdr:cNvPr id="127" name="直線コネクタ 126"/>
        <xdr:cNvCxnSpPr/>
      </xdr:nvCxnSpPr>
      <xdr:spPr>
        <a:xfrm flipV="1">
          <a:off x="2019300" y="10225022"/>
          <a:ext cx="889000" cy="2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164027</xdr:rowOff>
    </xdr:from>
    <xdr:ext cx="534377" cy="259045"/>
    <xdr:sp macro="" textlink="">
      <xdr:nvSpPr>
        <xdr:cNvPr id="129" name="テキスト ボックス 128"/>
        <xdr:cNvSpPr txBox="1"/>
      </xdr:nvSpPr>
      <xdr:spPr>
        <a:xfrm>
          <a:off x="2641111" y="993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127455</xdr:rowOff>
    </xdr:from>
    <xdr:to>
      <xdr:col>10</xdr:col>
      <xdr:colOff>114300</xdr:colOff>
      <xdr:row>59</xdr:row>
      <xdr:rowOff>136134</xdr:rowOff>
    </xdr:to>
    <xdr:cxnSp macro="">
      <xdr:nvCxnSpPr>
        <xdr:cNvPr id="130" name="直線コネクタ 129"/>
        <xdr:cNvCxnSpPr/>
      </xdr:nvCxnSpPr>
      <xdr:spPr>
        <a:xfrm>
          <a:off x="1130300" y="10243005"/>
          <a:ext cx="8890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139453</xdr:rowOff>
    </xdr:from>
    <xdr:ext cx="534377" cy="259045"/>
    <xdr:sp macro="" textlink="">
      <xdr:nvSpPr>
        <xdr:cNvPr id="132" name="テキスト ボックス 131"/>
        <xdr:cNvSpPr txBox="1"/>
      </xdr:nvSpPr>
      <xdr:spPr>
        <a:xfrm>
          <a:off x="1752111" y="991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125575</xdr:rowOff>
    </xdr:from>
    <xdr:to>
      <xdr:col>24</xdr:col>
      <xdr:colOff>114300</xdr:colOff>
      <xdr:row>55</xdr:row>
      <xdr:rowOff>55725</xdr:rowOff>
    </xdr:to>
    <xdr:sp macro="" textlink="">
      <xdr:nvSpPr>
        <xdr:cNvPr id="140" name="楕円 139"/>
        <xdr:cNvSpPr/>
      </xdr:nvSpPr>
      <xdr:spPr>
        <a:xfrm>
          <a:off x="4584700" y="93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40502</xdr:rowOff>
    </xdr:from>
    <xdr:ext cx="599010" cy="259045"/>
    <xdr:sp macro="" textlink="">
      <xdr:nvSpPr>
        <xdr:cNvPr id="141" name="総務費該当値テキスト"/>
        <xdr:cNvSpPr txBox="1"/>
      </xdr:nvSpPr>
      <xdr:spPr>
        <a:xfrm>
          <a:off x="4686300" y="929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128052</xdr:rowOff>
    </xdr:from>
    <xdr:to>
      <xdr:col>20</xdr:col>
      <xdr:colOff>38100</xdr:colOff>
      <xdr:row>59</xdr:row>
      <xdr:rowOff>58202</xdr:rowOff>
    </xdr:to>
    <xdr:sp macro="" textlink="">
      <xdr:nvSpPr>
        <xdr:cNvPr id="142" name="楕円 141"/>
        <xdr:cNvSpPr/>
      </xdr:nvSpPr>
      <xdr:spPr>
        <a:xfrm>
          <a:off x="3746500" y="100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49329</xdr:rowOff>
    </xdr:from>
    <xdr:ext cx="534377" cy="259045"/>
    <xdr:sp macro="" textlink="">
      <xdr:nvSpPr>
        <xdr:cNvPr id="143" name="テキスト ボックス 142"/>
        <xdr:cNvSpPr txBox="1"/>
      </xdr:nvSpPr>
      <xdr:spPr>
        <a:xfrm>
          <a:off x="3530111" y="1016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58672</xdr:rowOff>
    </xdr:from>
    <xdr:to>
      <xdr:col>15</xdr:col>
      <xdr:colOff>101600</xdr:colOff>
      <xdr:row>59</xdr:row>
      <xdr:rowOff>160272</xdr:rowOff>
    </xdr:to>
    <xdr:sp macro="" textlink="">
      <xdr:nvSpPr>
        <xdr:cNvPr id="144" name="楕円 143"/>
        <xdr:cNvSpPr/>
      </xdr:nvSpPr>
      <xdr:spPr>
        <a:xfrm>
          <a:off x="2857500" y="1017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151399</xdr:rowOff>
    </xdr:from>
    <xdr:ext cx="534377" cy="259045"/>
    <xdr:sp macro="" textlink="">
      <xdr:nvSpPr>
        <xdr:cNvPr id="145" name="テキスト ボックス 144"/>
        <xdr:cNvSpPr txBox="1"/>
      </xdr:nvSpPr>
      <xdr:spPr>
        <a:xfrm>
          <a:off x="2641111" y="1026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85334</xdr:rowOff>
    </xdr:from>
    <xdr:to>
      <xdr:col>10</xdr:col>
      <xdr:colOff>165100</xdr:colOff>
      <xdr:row>60</xdr:row>
      <xdr:rowOff>15484</xdr:rowOff>
    </xdr:to>
    <xdr:sp macro="" textlink="">
      <xdr:nvSpPr>
        <xdr:cNvPr id="146" name="楕円 145"/>
        <xdr:cNvSpPr/>
      </xdr:nvSpPr>
      <xdr:spPr>
        <a:xfrm>
          <a:off x="1968500" y="102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6611</xdr:rowOff>
    </xdr:from>
    <xdr:ext cx="534377" cy="259045"/>
    <xdr:sp macro="" textlink="">
      <xdr:nvSpPr>
        <xdr:cNvPr id="147" name="テキスト ボックス 146"/>
        <xdr:cNvSpPr txBox="1"/>
      </xdr:nvSpPr>
      <xdr:spPr>
        <a:xfrm>
          <a:off x="1752111" y="1029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76655</xdr:rowOff>
    </xdr:from>
    <xdr:to>
      <xdr:col>6</xdr:col>
      <xdr:colOff>38100</xdr:colOff>
      <xdr:row>60</xdr:row>
      <xdr:rowOff>6805</xdr:rowOff>
    </xdr:to>
    <xdr:sp macro="" textlink="">
      <xdr:nvSpPr>
        <xdr:cNvPr id="148" name="楕円 147"/>
        <xdr:cNvSpPr/>
      </xdr:nvSpPr>
      <xdr:spPr>
        <a:xfrm>
          <a:off x="1079500" y="101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169382</xdr:rowOff>
    </xdr:from>
    <xdr:ext cx="534377" cy="259045"/>
    <xdr:sp macro="" textlink="">
      <xdr:nvSpPr>
        <xdr:cNvPr id="149" name="テキスト ボックス 148"/>
        <xdr:cNvSpPr txBox="1"/>
      </xdr:nvSpPr>
      <xdr:spPr>
        <a:xfrm>
          <a:off x="863111" y="1028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14908</xdr:rowOff>
    </xdr:from>
    <xdr:to>
      <xdr:col>24</xdr:col>
      <xdr:colOff>63500</xdr:colOff>
      <xdr:row>75</xdr:row>
      <xdr:rowOff>93294</xdr:rowOff>
    </xdr:to>
    <xdr:cxnSp macro="">
      <xdr:nvCxnSpPr>
        <xdr:cNvPr id="177" name="直線コネクタ 176"/>
        <xdr:cNvCxnSpPr/>
      </xdr:nvCxnSpPr>
      <xdr:spPr>
        <a:xfrm flipV="1">
          <a:off x="3797300" y="12873658"/>
          <a:ext cx="838200" cy="7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8" name="民生費平均値テキスト"/>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93294</xdr:rowOff>
    </xdr:from>
    <xdr:to>
      <xdr:col>19</xdr:col>
      <xdr:colOff>177800</xdr:colOff>
      <xdr:row>76</xdr:row>
      <xdr:rowOff>41173</xdr:rowOff>
    </xdr:to>
    <xdr:cxnSp macro="">
      <xdr:nvCxnSpPr>
        <xdr:cNvPr id="180" name="直線コネクタ 179"/>
        <xdr:cNvCxnSpPr/>
      </xdr:nvCxnSpPr>
      <xdr:spPr>
        <a:xfrm flipV="1">
          <a:off x="2908300" y="12952044"/>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2" name="テキスト ボックス 181"/>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41173</xdr:rowOff>
    </xdr:from>
    <xdr:to>
      <xdr:col>15</xdr:col>
      <xdr:colOff>50800</xdr:colOff>
      <xdr:row>76</xdr:row>
      <xdr:rowOff>77110</xdr:rowOff>
    </xdr:to>
    <xdr:cxnSp macro="">
      <xdr:nvCxnSpPr>
        <xdr:cNvPr id="183" name="直線コネクタ 182"/>
        <xdr:cNvCxnSpPr/>
      </xdr:nvCxnSpPr>
      <xdr:spPr>
        <a:xfrm flipV="1">
          <a:off x="2019300" y="13071373"/>
          <a:ext cx="889000" cy="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5" name="テキスト ボックス 184"/>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18473</xdr:rowOff>
    </xdr:from>
    <xdr:to>
      <xdr:col>10</xdr:col>
      <xdr:colOff>114300</xdr:colOff>
      <xdr:row>76</xdr:row>
      <xdr:rowOff>77110</xdr:rowOff>
    </xdr:to>
    <xdr:cxnSp macro="">
      <xdr:nvCxnSpPr>
        <xdr:cNvPr id="186" name="直線コネクタ 185"/>
        <xdr:cNvCxnSpPr/>
      </xdr:nvCxnSpPr>
      <xdr:spPr>
        <a:xfrm>
          <a:off x="1130300" y="13048673"/>
          <a:ext cx="889000" cy="5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8" name="テキスト ボックス 187"/>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0" name="テキスト ボックス 189"/>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135558</xdr:rowOff>
    </xdr:from>
    <xdr:to>
      <xdr:col>24</xdr:col>
      <xdr:colOff>114300</xdr:colOff>
      <xdr:row>75</xdr:row>
      <xdr:rowOff>65708</xdr:rowOff>
    </xdr:to>
    <xdr:sp macro="" textlink="">
      <xdr:nvSpPr>
        <xdr:cNvPr id="196" name="楕円 195"/>
        <xdr:cNvSpPr/>
      </xdr:nvSpPr>
      <xdr:spPr>
        <a:xfrm>
          <a:off x="4584700" y="128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158435</xdr:rowOff>
    </xdr:from>
    <xdr:ext cx="599010" cy="259045"/>
    <xdr:sp macro="" textlink="">
      <xdr:nvSpPr>
        <xdr:cNvPr id="197" name="民生費該当値テキスト"/>
        <xdr:cNvSpPr txBox="1"/>
      </xdr:nvSpPr>
      <xdr:spPr>
        <a:xfrm>
          <a:off x="4686300" y="1267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42494</xdr:rowOff>
    </xdr:from>
    <xdr:to>
      <xdr:col>20</xdr:col>
      <xdr:colOff>38100</xdr:colOff>
      <xdr:row>75</xdr:row>
      <xdr:rowOff>144094</xdr:rowOff>
    </xdr:to>
    <xdr:sp macro="" textlink="">
      <xdr:nvSpPr>
        <xdr:cNvPr id="198" name="楕円 197"/>
        <xdr:cNvSpPr/>
      </xdr:nvSpPr>
      <xdr:spPr>
        <a:xfrm>
          <a:off x="3746500" y="129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160621</xdr:rowOff>
    </xdr:from>
    <xdr:ext cx="599010" cy="259045"/>
    <xdr:sp macro="" textlink="">
      <xdr:nvSpPr>
        <xdr:cNvPr id="199" name="テキスト ボックス 198"/>
        <xdr:cNvSpPr txBox="1"/>
      </xdr:nvSpPr>
      <xdr:spPr>
        <a:xfrm>
          <a:off x="3497795" y="126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161823</xdr:rowOff>
    </xdr:from>
    <xdr:to>
      <xdr:col>15</xdr:col>
      <xdr:colOff>101600</xdr:colOff>
      <xdr:row>76</xdr:row>
      <xdr:rowOff>91973</xdr:rowOff>
    </xdr:to>
    <xdr:sp macro="" textlink="">
      <xdr:nvSpPr>
        <xdr:cNvPr id="200" name="楕円 199"/>
        <xdr:cNvSpPr/>
      </xdr:nvSpPr>
      <xdr:spPr>
        <a:xfrm>
          <a:off x="2857500" y="130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108500</xdr:rowOff>
    </xdr:from>
    <xdr:ext cx="599010" cy="259045"/>
    <xdr:sp macro="" textlink="">
      <xdr:nvSpPr>
        <xdr:cNvPr id="201" name="テキスト ボックス 200"/>
        <xdr:cNvSpPr txBox="1"/>
      </xdr:nvSpPr>
      <xdr:spPr>
        <a:xfrm>
          <a:off x="2608795" y="1279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26310</xdr:rowOff>
    </xdr:from>
    <xdr:to>
      <xdr:col>10</xdr:col>
      <xdr:colOff>165100</xdr:colOff>
      <xdr:row>76</xdr:row>
      <xdr:rowOff>127910</xdr:rowOff>
    </xdr:to>
    <xdr:sp macro="" textlink="">
      <xdr:nvSpPr>
        <xdr:cNvPr id="202" name="楕円 201"/>
        <xdr:cNvSpPr/>
      </xdr:nvSpPr>
      <xdr:spPr>
        <a:xfrm>
          <a:off x="1968500" y="130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144436</xdr:rowOff>
    </xdr:from>
    <xdr:ext cx="599010" cy="259045"/>
    <xdr:sp macro="" textlink="">
      <xdr:nvSpPr>
        <xdr:cNvPr id="203" name="テキスト ボックス 202"/>
        <xdr:cNvSpPr txBox="1"/>
      </xdr:nvSpPr>
      <xdr:spPr>
        <a:xfrm>
          <a:off x="1719795" y="1283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139123</xdr:rowOff>
    </xdr:from>
    <xdr:to>
      <xdr:col>6</xdr:col>
      <xdr:colOff>38100</xdr:colOff>
      <xdr:row>76</xdr:row>
      <xdr:rowOff>69273</xdr:rowOff>
    </xdr:to>
    <xdr:sp macro="" textlink="">
      <xdr:nvSpPr>
        <xdr:cNvPr id="204" name="楕円 203"/>
        <xdr:cNvSpPr/>
      </xdr:nvSpPr>
      <xdr:spPr>
        <a:xfrm>
          <a:off x="1079500" y="129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85800</xdr:rowOff>
    </xdr:from>
    <xdr:ext cx="599010" cy="259045"/>
    <xdr:sp macro="" textlink="">
      <xdr:nvSpPr>
        <xdr:cNvPr id="205" name="テキスト ボックス 204"/>
        <xdr:cNvSpPr txBox="1"/>
      </xdr:nvSpPr>
      <xdr:spPr>
        <a:xfrm>
          <a:off x="830795" y="1277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2" name="直線コネクタ 231"/>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3"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4" name="直線コネクタ 233"/>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5"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6" name="直線コネクタ 235"/>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53355</xdr:rowOff>
    </xdr:from>
    <xdr:to>
      <xdr:col>24</xdr:col>
      <xdr:colOff>63500</xdr:colOff>
      <xdr:row>98</xdr:row>
      <xdr:rowOff>123568</xdr:rowOff>
    </xdr:to>
    <xdr:cxnSp macro="">
      <xdr:nvCxnSpPr>
        <xdr:cNvPr id="237" name="直線コネクタ 236"/>
        <xdr:cNvCxnSpPr/>
      </xdr:nvCxnSpPr>
      <xdr:spPr>
        <a:xfrm flipV="1">
          <a:off x="3797300" y="16855455"/>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45091</xdr:rowOff>
    </xdr:from>
    <xdr:ext cx="534377" cy="259045"/>
    <xdr:sp macro="" textlink="">
      <xdr:nvSpPr>
        <xdr:cNvPr id="238" name="衛生費平均値テキスト"/>
        <xdr:cNvSpPr txBox="1"/>
      </xdr:nvSpPr>
      <xdr:spPr>
        <a:xfrm>
          <a:off x="4686300" y="163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9" name="フローチャート: 判断 238"/>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105279</xdr:rowOff>
    </xdr:from>
    <xdr:to>
      <xdr:col>19</xdr:col>
      <xdr:colOff>177800</xdr:colOff>
      <xdr:row>98</xdr:row>
      <xdr:rowOff>123568</xdr:rowOff>
    </xdr:to>
    <xdr:cxnSp macro="">
      <xdr:nvCxnSpPr>
        <xdr:cNvPr id="240" name="直線コネクタ 239"/>
        <xdr:cNvCxnSpPr/>
      </xdr:nvCxnSpPr>
      <xdr:spPr>
        <a:xfrm>
          <a:off x="2908300" y="1690737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2" name="テキスト ボックス 241"/>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105279</xdr:rowOff>
    </xdr:from>
    <xdr:to>
      <xdr:col>15</xdr:col>
      <xdr:colOff>50800</xdr:colOff>
      <xdr:row>98</xdr:row>
      <xdr:rowOff>126343</xdr:rowOff>
    </xdr:to>
    <xdr:cxnSp macro="">
      <xdr:nvCxnSpPr>
        <xdr:cNvPr id="243" name="直線コネクタ 242"/>
        <xdr:cNvCxnSpPr/>
      </xdr:nvCxnSpPr>
      <xdr:spPr>
        <a:xfrm flipV="1">
          <a:off x="2019300" y="16907379"/>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5" name="テキスト ボックス 244"/>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126343</xdr:rowOff>
    </xdr:from>
    <xdr:to>
      <xdr:col>10</xdr:col>
      <xdr:colOff>114300</xdr:colOff>
      <xdr:row>98</xdr:row>
      <xdr:rowOff>129054</xdr:rowOff>
    </xdr:to>
    <xdr:cxnSp macro="">
      <xdr:nvCxnSpPr>
        <xdr:cNvPr id="246" name="直線コネクタ 245"/>
        <xdr:cNvCxnSpPr/>
      </xdr:nvCxnSpPr>
      <xdr:spPr>
        <a:xfrm flipV="1">
          <a:off x="1130300" y="16928443"/>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8" name="テキスト ボックス 247"/>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0" name="テキスト ボックス 249"/>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2555</xdr:rowOff>
    </xdr:from>
    <xdr:to>
      <xdr:col>24</xdr:col>
      <xdr:colOff>114300</xdr:colOff>
      <xdr:row>98</xdr:row>
      <xdr:rowOff>104155</xdr:rowOff>
    </xdr:to>
    <xdr:sp macro="" textlink="">
      <xdr:nvSpPr>
        <xdr:cNvPr id="256" name="楕円 255"/>
        <xdr:cNvSpPr/>
      </xdr:nvSpPr>
      <xdr:spPr>
        <a:xfrm>
          <a:off x="4584700" y="168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88932</xdr:rowOff>
    </xdr:from>
    <xdr:ext cx="534377" cy="259045"/>
    <xdr:sp macro="" textlink="">
      <xdr:nvSpPr>
        <xdr:cNvPr id="257" name="衛生費該当値テキスト"/>
        <xdr:cNvSpPr txBox="1"/>
      </xdr:nvSpPr>
      <xdr:spPr>
        <a:xfrm>
          <a:off x="4686300" y="167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72768</xdr:rowOff>
    </xdr:from>
    <xdr:to>
      <xdr:col>20</xdr:col>
      <xdr:colOff>38100</xdr:colOff>
      <xdr:row>99</xdr:row>
      <xdr:rowOff>2918</xdr:rowOff>
    </xdr:to>
    <xdr:sp macro="" textlink="">
      <xdr:nvSpPr>
        <xdr:cNvPr id="258" name="楕円 257"/>
        <xdr:cNvSpPr/>
      </xdr:nvSpPr>
      <xdr:spPr>
        <a:xfrm>
          <a:off x="3746500" y="1687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165495</xdr:rowOff>
    </xdr:from>
    <xdr:ext cx="534377" cy="259045"/>
    <xdr:sp macro="" textlink="">
      <xdr:nvSpPr>
        <xdr:cNvPr id="259" name="テキスト ボックス 258"/>
        <xdr:cNvSpPr txBox="1"/>
      </xdr:nvSpPr>
      <xdr:spPr>
        <a:xfrm>
          <a:off x="3530111" y="169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54479</xdr:rowOff>
    </xdr:from>
    <xdr:to>
      <xdr:col>15</xdr:col>
      <xdr:colOff>101600</xdr:colOff>
      <xdr:row>98</xdr:row>
      <xdr:rowOff>156079</xdr:rowOff>
    </xdr:to>
    <xdr:sp macro="" textlink="">
      <xdr:nvSpPr>
        <xdr:cNvPr id="260" name="楕円 259"/>
        <xdr:cNvSpPr/>
      </xdr:nvSpPr>
      <xdr:spPr>
        <a:xfrm>
          <a:off x="2857500" y="168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147206</xdr:rowOff>
    </xdr:from>
    <xdr:ext cx="534377" cy="259045"/>
    <xdr:sp macro="" textlink="">
      <xdr:nvSpPr>
        <xdr:cNvPr id="261" name="テキスト ボックス 260"/>
        <xdr:cNvSpPr txBox="1"/>
      </xdr:nvSpPr>
      <xdr:spPr>
        <a:xfrm>
          <a:off x="2641111" y="169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75543</xdr:rowOff>
    </xdr:from>
    <xdr:to>
      <xdr:col>10</xdr:col>
      <xdr:colOff>165100</xdr:colOff>
      <xdr:row>99</xdr:row>
      <xdr:rowOff>5693</xdr:rowOff>
    </xdr:to>
    <xdr:sp macro="" textlink="">
      <xdr:nvSpPr>
        <xdr:cNvPr id="262" name="楕円 261"/>
        <xdr:cNvSpPr/>
      </xdr:nvSpPr>
      <xdr:spPr>
        <a:xfrm>
          <a:off x="1968500" y="168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168270</xdr:rowOff>
    </xdr:from>
    <xdr:ext cx="534377" cy="259045"/>
    <xdr:sp macro="" textlink="">
      <xdr:nvSpPr>
        <xdr:cNvPr id="263" name="テキスト ボックス 262"/>
        <xdr:cNvSpPr txBox="1"/>
      </xdr:nvSpPr>
      <xdr:spPr>
        <a:xfrm>
          <a:off x="1752111" y="1697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78254</xdr:rowOff>
    </xdr:from>
    <xdr:to>
      <xdr:col>6</xdr:col>
      <xdr:colOff>38100</xdr:colOff>
      <xdr:row>99</xdr:row>
      <xdr:rowOff>8404</xdr:rowOff>
    </xdr:to>
    <xdr:sp macro="" textlink="">
      <xdr:nvSpPr>
        <xdr:cNvPr id="264" name="楕円 263"/>
        <xdr:cNvSpPr/>
      </xdr:nvSpPr>
      <xdr:spPr>
        <a:xfrm>
          <a:off x="1079500" y="168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170981</xdr:rowOff>
    </xdr:from>
    <xdr:ext cx="534377" cy="259045"/>
    <xdr:sp macro="" textlink="">
      <xdr:nvSpPr>
        <xdr:cNvPr id="265" name="テキスト ボックス 264"/>
        <xdr:cNvSpPr txBox="1"/>
      </xdr:nvSpPr>
      <xdr:spPr>
        <a:xfrm>
          <a:off x="863111" y="169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7" name="直線コネクタ 286"/>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8"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9" name="直線コネクタ 288"/>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0"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1" name="直線コネクタ 290"/>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170698</xdr:rowOff>
    </xdr:from>
    <xdr:to>
      <xdr:col>55</xdr:col>
      <xdr:colOff>0</xdr:colOff>
      <xdr:row>38</xdr:row>
      <xdr:rowOff>3820</xdr:rowOff>
    </xdr:to>
    <xdr:cxnSp macro="">
      <xdr:nvCxnSpPr>
        <xdr:cNvPr id="292" name="直線コネクタ 291"/>
        <xdr:cNvCxnSpPr/>
      </xdr:nvCxnSpPr>
      <xdr:spPr>
        <a:xfrm flipV="1">
          <a:off x="9639300" y="6514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3"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4" name="フローチャート: 判断 293"/>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133848</xdr:rowOff>
    </xdr:from>
    <xdr:to>
      <xdr:col>50</xdr:col>
      <xdr:colOff>114300</xdr:colOff>
      <xdr:row>38</xdr:row>
      <xdr:rowOff>3820</xdr:rowOff>
    </xdr:to>
    <xdr:cxnSp macro="">
      <xdr:nvCxnSpPr>
        <xdr:cNvPr id="295" name="直線コネクタ 294"/>
        <xdr:cNvCxnSpPr/>
      </xdr:nvCxnSpPr>
      <xdr:spPr>
        <a:xfrm>
          <a:off x="8750300" y="6477498"/>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6" name="フローチャート: 判断 295"/>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7" name="テキスト ボックス 296"/>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131287</xdr:rowOff>
    </xdr:from>
    <xdr:to>
      <xdr:col>45</xdr:col>
      <xdr:colOff>177800</xdr:colOff>
      <xdr:row>37</xdr:row>
      <xdr:rowOff>133848</xdr:rowOff>
    </xdr:to>
    <xdr:cxnSp macro="">
      <xdr:nvCxnSpPr>
        <xdr:cNvPr id="298" name="直線コネクタ 297"/>
        <xdr:cNvCxnSpPr/>
      </xdr:nvCxnSpPr>
      <xdr:spPr>
        <a:xfrm>
          <a:off x="7861300" y="6474937"/>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9" name="フローチャート: 判断 298"/>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0" name="テキスト ボックス 299"/>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131287</xdr:rowOff>
    </xdr:from>
    <xdr:to>
      <xdr:col>41</xdr:col>
      <xdr:colOff>50800</xdr:colOff>
      <xdr:row>38</xdr:row>
      <xdr:rowOff>4369</xdr:rowOff>
    </xdr:to>
    <xdr:cxnSp macro="">
      <xdr:nvCxnSpPr>
        <xdr:cNvPr id="301" name="直線コネクタ 300"/>
        <xdr:cNvCxnSpPr/>
      </xdr:nvCxnSpPr>
      <xdr:spPr>
        <a:xfrm flipV="1">
          <a:off x="6972300" y="6474937"/>
          <a:ext cx="889000" cy="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2" name="フローチャート: 判断 301"/>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3" name="テキスト ボックス 302"/>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4" name="フローチャート: 判断 303"/>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5" name="テキスト ボックス 304"/>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119898</xdr:rowOff>
    </xdr:from>
    <xdr:to>
      <xdr:col>55</xdr:col>
      <xdr:colOff>50800</xdr:colOff>
      <xdr:row>38</xdr:row>
      <xdr:rowOff>50048</xdr:rowOff>
    </xdr:to>
    <xdr:sp macro="" textlink="">
      <xdr:nvSpPr>
        <xdr:cNvPr id="311" name="楕円 310"/>
        <xdr:cNvSpPr/>
      </xdr:nvSpPr>
      <xdr:spPr>
        <a:xfrm>
          <a:off x="10426700" y="64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98325</xdr:rowOff>
    </xdr:from>
    <xdr:ext cx="469744" cy="259045"/>
    <xdr:sp macro="" textlink="">
      <xdr:nvSpPr>
        <xdr:cNvPr id="312" name="労働費該当値テキスト"/>
        <xdr:cNvSpPr txBox="1"/>
      </xdr:nvSpPr>
      <xdr:spPr>
        <a:xfrm>
          <a:off x="10528300" y="644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124470</xdr:rowOff>
    </xdr:from>
    <xdr:to>
      <xdr:col>50</xdr:col>
      <xdr:colOff>165100</xdr:colOff>
      <xdr:row>38</xdr:row>
      <xdr:rowOff>54620</xdr:rowOff>
    </xdr:to>
    <xdr:sp macro="" textlink="">
      <xdr:nvSpPr>
        <xdr:cNvPr id="313" name="楕円 312"/>
        <xdr:cNvSpPr/>
      </xdr:nvSpPr>
      <xdr:spPr>
        <a:xfrm>
          <a:off x="9588500" y="64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45747</xdr:rowOff>
    </xdr:from>
    <xdr:ext cx="469744" cy="259045"/>
    <xdr:sp macro="" textlink="">
      <xdr:nvSpPr>
        <xdr:cNvPr id="314" name="テキスト ボックス 313"/>
        <xdr:cNvSpPr txBox="1"/>
      </xdr:nvSpPr>
      <xdr:spPr>
        <a:xfrm>
          <a:off x="9404428" y="65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83048</xdr:rowOff>
    </xdr:from>
    <xdr:to>
      <xdr:col>46</xdr:col>
      <xdr:colOff>38100</xdr:colOff>
      <xdr:row>38</xdr:row>
      <xdr:rowOff>13198</xdr:rowOff>
    </xdr:to>
    <xdr:sp macro="" textlink="">
      <xdr:nvSpPr>
        <xdr:cNvPr id="315" name="楕円 314"/>
        <xdr:cNvSpPr/>
      </xdr:nvSpPr>
      <xdr:spPr>
        <a:xfrm>
          <a:off x="8699500" y="64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4325</xdr:rowOff>
    </xdr:from>
    <xdr:ext cx="469744" cy="259045"/>
    <xdr:sp macro="" textlink="">
      <xdr:nvSpPr>
        <xdr:cNvPr id="316" name="テキスト ボックス 315"/>
        <xdr:cNvSpPr txBox="1"/>
      </xdr:nvSpPr>
      <xdr:spPr>
        <a:xfrm>
          <a:off x="8515428" y="651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80487</xdr:rowOff>
    </xdr:from>
    <xdr:to>
      <xdr:col>41</xdr:col>
      <xdr:colOff>101600</xdr:colOff>
      <xdr:row>38</xdr:row>
      <xdr:rowOff>10637</xdr:rowOff>
    </xdr:to>
    <xdr:sp macro="" textlink="">
      <xdr:nvSpPr>
        <xdr:cNvPr id="317" name="楕円 316"/>
        <xdr:cNvSpPr/>
      </xdr:nvSpPr>
      <xdr:spPr>
        <a:xfrm>
          <a:off x="7810500" y="64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1764</xdr:rowOff>
    </xdr:from>
    <xdr:ext cx="469744" cy="259045"/>
    <xdr:sp macro="" textlink="">
      <xdr:nvSpPr>
        <xdr:cNvPr id="318" name="テキスト ボックス 317"/>
        <xdr:cNvSpPr txBox="1"/>
      </xdr:nvSpPr>
      <xdr:spPr>
        <a:xfrm>
          <a:off x="7626428" y="651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125019</xdr:rowOff>
    </xdr:from>
    <xdr:to>
      <xdr:col>36</xdr:col>
      <xdr:colOff>165100</xdr:colOff>
      <xdr:row>38</xdr:row>
      <xdr:rowOff>55169</xdr:rowOff>
    </xdr:to>
    <xdr:sp macro="" textlink="">
      <xdr:nvSpPr>
        <xdr:cNvPr id="319" name="楕円 318"/>
        <xdr:cNvSpPr/>
      </xdr:nvSpPr>
      <xdr:spPr>
        <a:xfrm>
          <a:off x="6921500" y="64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46296</xdr:rowOff>
    </xdr:from>
    <xdr:ext cx="469744" cy="259045"/>
    <xdr:sp macro="" textlink="">
      <xdr:nvSpPr>
        <xdr:cNvPr id="320" name="テキスト ボックス 319"/>
        <xdr:cNvSpPr txBox="1"/>
      </xdr:nvSpPr>
      <xdr:spPr>
        <a:xfrm>
          <a:off x="6737428" y="656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2" name="直線コネクタ 341"/>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3"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4" name="直線コネクタ 343"/>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5"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6" name="直線コネクタ 345"/>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108496</xdr:rowOff>
    </xdr:from>
    <xdr:to>
      <xdr:col>55</xdr:col>
      <xdr:colOff>0</xdr:colOff>
      <xdr:row>57</xdr:row>
      <xdr:rowOff>120178</xdr:rowOff>
    </xdr:to>
    <xdr:cxnSp macro="">
      <xdr:nvCxnSpPr>
        <xdr:cNvPr id="347" name="直線コネクタ 346"/>
        <xdr:cNvCxnSpPr/>
      </xdr:nvCxnSpPr>
      <xdr:spPr>
        <a:xfrm flipV="1">
          <a:off x="9639300" y="9881146"/>
          <a:ext cx="8382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48" name="農林水産業費平均値テキスト"/>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9" name="フローチャート: 判断 348"/>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109844</xdr:rowOff>
    </xdr:from>
    <xdr:to>
      <xdr:col>50</xdr:col>
      <xdr:colOff>114300</xdr:colOff>
      <xdr:row>57</xdr:row>
      <xdr:rowOff>120178</xdr:rowOff>
    </xdr:to>
    <xdr:cxnSp macro="">
      <xdr:nvCxnSpPr>
        <xdr:cNvPr id="350" name="直線コネクタ 349"/>
        <xdr:cNvCxnSpPr/>
      </xdr:nvCxnSpPr>
      <xdr:spPr>
        <a:xfrm>
          <a:off x="8750300" y="9882494"/>
          <a:ext cx="889000" cy="1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1" name="フローチャート: 判断 350"/>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2" name="テキスト ボックス 351"/>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97432</xdr:rowOff>
    </xdr:from>
    <xdr:to>
      <xdr:col>45</xdr:col>
      <xdr:colOff>177800</xdr:colOff>
      <xdr:row>57</xdr:row>
      <xdr:rowOff>109844</xdr:rowOff>
    </xdr:to>
    <xdr:cxnSp macro="">
      <xdr:nvCxnSpPr>
        <xdr:cNvPr id="353" name="直線コネクタ 352"/>
        <xdr:cNvCxnSpPr/>
      </xdr:nvCxnSpPr>
      <xdr:spPr>
        <a:xfrm>
          <a:off x="7861300" y="9870082"/>
          <a:ext cx="889000" cy="1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4" name="フローチャート: 判断 353"/>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10726</xdr:rowOff>
    </xdr:from>
    <xdr:ext cx="469744" cy="259045"/>
    <xdr:sp macro="" textlink="">
      <xdr:nvSpPr>
        <xdr:cNvPr id="355" name="テキスト ボックス 354"/>
        <xdr:cNvSpPr txBox="1"/>
      </xdr:nvSpPr>
      <xdr:spPr>
        <a:xfrm>
          <a:off x="8515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69245</xdr:rowOff>
    </xdr:from>
    <xdr:to>
      <xdr:col>41</xdr:col>
      <xdr:colOff>50800</xdr:colOff>
      <xdr:row>57</xdr:row>
      <xdr:rowOff>97432</xdr:rowOff>
    </xdr:to>
    <xdr:cxnSp macro="">
      <xdr:nvCxnSpPr>
        <xdr:cNvPr id="356" name="直線コネクタ 355"/>
        <xdr:cNvCxnSpPr/>
      </xdr:nvCxnSpPr>
      <xdr:spPr>
        <a:xfrm>
          <a:off x="6972300" y="9841895"/>
          <a:ext cx="8890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7" name="フローチャート: 判断 356"/>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58" name="テキスト ボックス 357"/>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9" name="フローチャート: 判断 358"/>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162927</xdr:rowOff>
    </xdr:from>
    <xdr:ext cx="469744" cy="259045"/>
    <xdr:sp macro="" textlink="">
      <xdr:nvSpPr>
        <xdr:cNvPr id="360" name="テキスト ボックス 359"/>
        <xdr:cNvSpPr txBox="1"/>
      </xdr:nvSpPr>
      <xdr:spPr>
        <a:xfrm>
          <a:off x="6737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57696</xdr:rowOff>
    </xdr:from>
    <xdr:to>
      <xdr:col>55</xdr:col>
      <xdr:colOff>50800</xdr:colOff>
      <xdr:row>57</xdr:row>
      <xdr:rowOff>159296</xdr:rowOff>
    </xdr:to>
    <xdr:sp macro="" textlink="">
      <xdr:nvSpPr>
        <xdr:cNvPr id="366" name="楕円 365"/>
        <xdr:cNvSpPr/>
      </xdr:nvSpPr>
      <xdr:spPr>
        <a:xfrm>
          <a:off x="10426700" y="98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80573</xdr:rowOff>
    </xdr:from>
    <xdr:ext cx="469744" cy="259045"/>
    <xdr:sp macro="" textlink="">
      <xdr:nvSpPr>
        <xdr:cNvPr id="367" name="農林水産業費該当値テキスト"/>
        <xdr:cNvSpPr txBox="1"/>
      </xdr:nvSpPr>
      <xdr:spPr>
        <a:xfrm>
          <a:off x="10528300" y="968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69378</xdr:rowOff>
    </xdr:from>
    <xdr:to>
      <xdr:col>50</xdr:col>
      <xdr:colOff>165100</xdr:colOff>
      <xdr:row>57</xdr:row>
      <xdr:rowOff>170978</xdr:rowOff>
    </xdr:to>
    <xdr:sp macro="" textlink="">
      <xdr:nvSpPr>
        <xdr:cNvPr id="368" name="楕円 367"/>
        <xdr:cNvSpPr/>
      </xdr:nvSpPr>
      <xdr:spPr>
        <a:xfrm>
          <a:off x="9588500" y="984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162105</xdr:rowOff>
    </xdr:from>
    <xdr:ext cx="469744" cy="259045"/>
    <xdr:sp macro="" textlink="">
      <xdr:nvSpPr>
        <xdr:cNvPr id="369" name="テキスト ボックス 368"/>
        <xdr:cNvSpPr txBox="1"/>
      </xdr:nvSpPr>
      <xdr:spPr>
        <a:xfrm>
          <a:off x="9404428" y="993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59044</xdr:rowOff>
    </xdr:from>
    <xdr:to>
      <xdr:col>46</xdr:col>
      <xdr:colOff>38100</xdr:colOff>
      <xdr:row>57</xdr:row>
      <xdr:rowOff>160644</xdr:rowOff>
    </xdr:to>
    <xdr:sp macro="" textlink="">
      <xdr:nvSpPr>
        <xdr:cNvPr id="370" name="楕円 369"/>
        <xdr:cNvSpPr/>
      </xdr:nvSpPr>
      <xdr:spPr>
        <a:xfrm>
          <a:off x="8699500" y="983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5721</xdr:rowOff>
    </xdr:from>
    <xdr:ext cx="469744" cy="259045"/>
    <xdr:sp macro="" textlink="">
      <xdr:nvSpPr>
        <xdr:cNvPr id="371" name="テキスト ボックス 370"/>
        <xdr:cNvSpPr txBox="1"/>
      </xdr:nvSpPr>
      <xdr:spPr>
        <a:xfrm>
          <a:off x="8515428" y="96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46632</xdr:rowOff>
    </xdr:from>
    <xdr:to>
      <xdr:col>41</xdr:col>
      <xdr:colOff>101600</xdr:colOff>
      <xdr:row>57</xdr:row>
      <xdr:rowOff>148232</xdr:rowOff>
    </xdr:to>
    <xdr:sp macro="" textlink="">
      <xdr:nvSpPr>
        <xdr:cNvPr id="372" name="楕円 371"/>
        <xdr:cNvSpPr/>
      </xdr:nvSpPr>
      <xdr:spPr>
        <a:xfrm>
          <a:off x="7810500" y="98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164759</xdr:rowOff>
    </xdr:from>
    <xdr:ext cx="469744" cy="259045"/>
    <xdr:sp macro="" textlink="">
      <xdr:nvSpPr>
        <xdr:cNvPr id="373" name="テキスト ボックス 372"/>
        <xdr:cNvSpPr txBox="1"/>
      </xdr:nvSpPr>
      <xdr:spPr>
        <a:xfrm>
          <a:off x="7626428" y="95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18445</xdr:rowOff>
    </xdr:from>
    <xdr:to>
      <xdr:col>36</xdr:col>
      <xdr:colOff>165100</xdr:colOff>
      <xdr:row>57</xdr:row>
      <xdr:rowOff>120045</xdr:rowOff>
    </xdr:to>
    <xdr:sp macro="" textlink="">
      <xdr:nvSpPr>
        <xdr:cNvPr id="374" name="楕円 373"/>
        <xdr:cNvSpPr/>
      </xdr:nvSpPr>
      <xdr:spPr>
        <a:xfrm>
          <a:off x="6921500" y="979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136572</xdr:rowOff>
    </xdr:from>
    <xdr:ext cx="534377" cy="259045"/>
    <xdr:sp macro="" textlink="">
      <xdr:nvSpPr>
        <xdr:cNvPr id="375" name="テキスト ボックス 374"/>
        <xdr:cNvSpPr txBox="1"/>
      </xdr:nvSpPr>
      <xdr:spPr>
        <a:xfrm>
          <a:off x="6705111" y="956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7" name="直線コネクタ 396"/>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8"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9" name="直線コネクタ 398"/>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0"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1" name="直線コネクタ 400"/>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98964</xdr:rowOff>
    </xdr:from>
    <xdr:to>
      <xdr:col>55</xdr:col>
      <xdr:colOff>0</xdr:colOff>
      <xdr:row>75</xdr:row>
      <xdr:rowOff>111491</xdr:rowOff>
    </xdr:to>
    <xdr:cxnSp macro="">
      <xdr:nvCxnSpPr>
        <xdr:cNvPr id="402" name="直線コネクタ 401"/>
        <xdr:cNvCxnSpPr/>
      </xdr:nvCxnSpPr>
      <xdr:spPr>
        <a:xfrm flipV="1">
          <a:off x="9639300" y="12786264"/>
          <a:ext cx="838200" cy="18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3" name="商工費平均値テキスト"/>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4" name="フローチャート: 判断 403"/>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111491</xdr:rowOff>
    </xdr:from>
    <xdr:to>
      <xdr:col>50</xdr:col>
      <xdr:colOff>114300</xdr:colOff>
      <xdr:row>76</xdr:row>
      <xdr:rowOff>83922</xdr:rowOff>
    </xdr:to>
    <xdr:cxnSp macro="">
      <xdr:nvCxnSpPr>
        <xdr:cNvPr id="405" name="直線コネクタ 404"/>
        <xdr:cNvCxnSpPr/>
      </xdr:nvCxnSpPr>
      <xdr:spPr>
        <a:xfrm flipV="1">
          <a:off x="8750300" y="12970241"/>
          <a:ext cx="889000" cy="1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6" name="フローチャート: 判断 405"/>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7" name="テキスト ボックス 406"/>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56490</xdr:rowOff>
    </xdr:from>
    <xdr:to>
      <xdr:col>45</xdr:col>
      <xdr:colOff>177800</xdr:colOff>
      <xdr:row>76</xdr:row>
      <xdr:rowOff>83922</xdr:rowOff>
    </xdr:to>
    <xdr:cxnSp macro="">
      <xdr:nvCxnSpPr>
        <xdr:cNvPr id="408" name="直線コネクタ 407"/>
        <xdr:cNvCxnSpPr/>
      </xdr:nvCxnSpPr>
      <xdr:spPr>
        <a:xfrm>
          <a:off x="7861300" y="130866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9" name="フローチャート: 判断 408"/>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0" name="テキスト ボックス 409"/>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56490</xdr:rowOff>
    </xdr:from>
    <xdr:to>
      <xdr:col>41</xdr:col>
      <xdr:colOff>50800</xdr:colOff>
      <xdr:row>76</xdr:row>
      <xdr:rowOff>114508</xdr:rowOff>
    </xdr:to>
    <xdr:cxnSp macro="">
      <xdr:nvCxnSpPr>
        <xdr:cNvPr id="411" name="直線コネクタ 410"/>
        <xdr:cNvCxnSpPr/>
      </xdr:nvCxnSpPr>
      <xdr:spPr>
        <a:xfrm flipV="1">
          <a:off x="6972300" y="13086690"/>
          <a:ext cx="889000" cy="5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2" name="フローチャート: 判断 411"/>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3" name="テキスト ボックス 412"/>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4" name="フローチャート: 判断 413"/>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5" name="テキスト ボックス 414"/>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48164</xdr:rowOff>
    </xdr:from>
    <xdr:to>
      <xdr:col>55</xdr:col>
      <xdr:colOff>50800</xdr:colOff>
      <xdr:row>74</xdr:row>
      <xdr:rowOff>149764</xdr:rowOff>
    </xdr:to>
    <xdr:sp macro="" textlink="">
      <xdr:nvSpPr>
        <xdr:cNvPr id="421" name="楕円 420"/>
        <xdr:cNvSpPr/>
      </xdr:nvSpPr>
      <xdr:spPr>
        <a:xfrm>
          <a:off x="10426700" y="127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71041</xdr:rowOff>
    </xdr:from>
    <xdr:ext cx="534377" cy="259045"/>
    <xdr:sp macro="" textlink="">
      <xdr:nvSpPr>
        <xdr:cNvPr id="422" name="商工費該当値テキスト"/>
        <xdr:cNvSpPr txBox="1"/>
      </xdr:nvSpPr>
      <xdr:spPr>
        <a:xfrm>
          <a:off x="10528300" y="12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60691</xdr:rowOff>
    </xdr:from>
    <xdr:to>
      <xdr:col>50</xdr:col>
      <xdr:colOff>165100</xdr:colOff>
      <xdr:row>75</xdr:row>
      <xdr:rowOff>162291</xdr:rowOff>
    </xdr:to>
    <xdr:sp macro="" textlink="">
      <xdr:nvSpPr>
        <xdr:cNvPr id="423" name="楕円 422"/>
        <xdr:cNvSpPr/>
      </xdr:nvSpPr>
      <xdr:spPr>
        <a:xfrm>
          <a:off x="9588500" y="1291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7368</xdr:rowOff>
    </xdr:from>
    <xdr:ext cx="534377" cy="259045"/>
    <xdr:sp macro="" textlink="">
      <xdr:nvSpPr>
        <xdr:cNvPr id="424" name="テキスト ボックス 423"/>
        <xdr:cNvSpPr txBox="1"/>
      </xdr:nvSpPr>
      <xdr:spPr>
        <a:xfrm>
          <a:off x="9372111" y="126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33122</xdr:rowOff>
    </xdr:from>
    <xdr:to>
      <xdr:col>46</xdr:col>
      <xdr:colOff>38100</xdr:colOff>
      <xdr:row>76</xdr:row>
      <xdr:rowOff>134722</xdr:rowOff>
    </xdr:to>
    <xdr:sp macro="" textlink="">
      <xdr:nvSpPr>
        <xdr:cNvPr id="425" name="楕円 424"/>
        <xdr:cNvSpPr/>
      </xdr:nvSpPr>
      <xdr:spPr>
        <a:xfrm>
          <a:off x="8699500" y="130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125849</xdr:rowOff>
    </xdr:from>
    <xdr:ext cx="469744" cy="259045"/>
    <xdr:sp macro="" textlink="">
      <xdr:nvSpPr>
        <xdr:cNvPr id="426" name="テキスト ボックス 425"/>
        <xdr:cNvSpPr txBox="1"/>
      </xdr:nvSpPr>
      <xdr:spPr>
        <a:xfrm>
          <a:off x="8515428" y="1315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5690</xdr:rowOff>
    </xdr:from>
    <xdr:to>
      <xdr:col>41</xdr:col>
      <xdr:colOff>101600</xdr:colOff>
      <xdr:row>76</xdr:row>
      <xdr:rowOff>107290</xdr:rowOff>
    </xdr:to>
    <xdr:sp macro="" textlink="">
      <xdr:nvSpPr>
        <xdr:cNvPr id="427" name="楕円 426"/>
        <xdr:cNvSpPr/>
      </xdr:nvSpPr>
      <xdr:spPr>
        <a:xfrm>
          <a:off x="7810500" y="130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98417</xdr:rowOff>
    </xdr:from>
    <xdr:ext cx="469744" cy="259045"/>
    <xdr:sp macro="" textlink="">
      <xdr:nvSpPr>
        <xdr:cNvPr id="428" name="テキスト ボックス 427"/>
        <xdr:cNvSpPr txBox="1"/>
      </xdr:nvSpPr>
      <xdr:spPr>
        <a:xfrm>
          <a:off x="7626428" y="131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63708</xdr:rowOff>
    </xdr:from>
    <xdr:to>
      <xdr:col>36</xdr:col>
      <xdr:colOff>165100</xdr:colOff>
      <xdr:row>76</xdr:row>
      <xdr:rowOff>165308</xdr:rowOff>
    </xdr:to>
    <xdr:sp macro="" textlink="">
      <xdr:nvSpPr>
        <xdr:cNvPr id="429" name="楕円 428"/>
        <xdr:cNvSpPr/>
      </xdr:nvSpPr>
      <xdr:spPr>
        <a:xfrm>
          <a:off x="6921500" y="130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156435</xdr:rowOff>
    </xdr:from>
    <xdr:ext cx="469744" cy="259045"/>
    <xdr:sp macro="" textlink="">
      <xdr:nvSpPr>
        <xdr:cNvPr id="430" name="テキスト ボックス 429"/>
        <xdr:cNvSpPr txBox="1"/>
      </xdr:nvSpPr>
      <xdr:spPr>
        <a:xfrm>
          <a:off x="6737428" y="131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6" name="直線コネクタ 455"/>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7"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8" name="直線コネクタ 457"/>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9"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0" name="直線コネクタ 459"/>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162325</xdr:rowOff>
    </xdr:from>
    <xdr:to>
      <xdr:col>55</xdr:col>
      <xdr:colOff>0</xdr:colOff>
      <xdr:row>98</xdr:row>
      <xdr:rowOff>168909</xdr:rowOff>
    </xdr:to>
    <xdr:cxnSp macro="">
      <xdr:nvCxnSpPr>
        <xdr:cNvPr id="461" name="直線コネクタ 460"/>
        <xdr:cNvCxnSpPr/>
      </xdr:nvCxnSpPr>
      <xdr:spPr>
        <a:xfrm flipV="1">
          <a:off x="9639300" y="16964425"/>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2" name="土木費平均値テキスト"/>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3" name="フローチャート: 判断 462"/>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164960</xdr:rowOff>
    </xdr:from>
    <xdr:to>
      <xdr:col>50</xdr:col>
      <xdr:colOff>114300</xdr:colOff>
      <xdr:row>98</xdr:row>
      <xdr:rowOff>168909</xdr:rowOff>
    </xdr:to>
    <xdr:cxnSp macro="">
      <xdr:nvCxnSpPr>
        <xdr:cNvPr id="464" name="直線コネクタ 463"/>
        <xdr:cNvCxnSpPr/>
      </xdr:nvCxnSpPr>
      <xdr:spPr>
        <a:xfrm>
          <a:off x="8750300" y="16967060"/>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5" name="フローチャート: 判断 464"/>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6" name="テキスト ボックス 465"/>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158361</xdr:rowOff>
    </xdr:from>
    <xdr:to>
      <xdr:col>45</xdr:col>
      <xdr:colOff>177800</xdr:colOff>
      <xdr:row>98</xdr:row>
      <xdr:rowOff>164960</xdr:rowOff>
    </xdr:to>
    <xdr:cxnSp macro="">
      <xdr:nvCxnSpPr>
        <xdr:cNvPr id="467" name="直線コネクタ 466"/>
        <xdr:cNvCxnSpPr/>
      </xdr:nvCxnSpPr>
      <xdr:spPr>
        <a:xfrm>
          <a:off x="7861300" y="16960461"/>
          <a:ext cx="8890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8" name="フローチャート: 判断 467"/>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69" name="テキスト ボックス 468"/>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158361</xdr:rowOff>
    </xdr:from>
    <xdr:to>
      <xdr:col>41</xdr:col>
      <xdr:colOff>50800</xdr:colOff>
      <xdr:row>98</xdr:row>
      <xdr:rowOff>168690</xdr:rowOff>
    </xdr:to>
    <xdr:cxnSp macro="">
      <xdr:nvCxnSpPr>
        <xdr:cNvPr id="470" name="直線コネクタ 469"/>
        <xdr:cNvCxnSpPr/>
      </xdr:nvCxnSpPr>
      <xdr:spPr>
        <a:xfrm flipV="1">
          <a:off x="6972300" y="16960461"/>
          <a:ext cx="889000" cy="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1" name="フローチャート: 判断 470"/>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2" name="テキスト ボックス 471"/>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3" name="フローチャート: 判断 472"/>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4" name="テキスト ボックス 473"/>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111525</xdr:rowOff>
    </xdr:from>
    <xdr:to>
      <xdr:col>55</xdr:col>
      <xdr:colOff>50800</xdr:colOff>
      <xdr:row>99</xdr:row>
      <xdr:rowOff>41675</xdr:rowOff>
    </xdr:to>
    <xdr:sp macro="" textlink="">
      <xdr:nvSpPr>
        <xdr:cNvPr id="480" name="楕円 479"/>
        <xdr:cNvSpPr/>
      </xdr:nvSpPr>
      <xdr:spPr>
        <a:xfrm>
          <a:off x="10426700" y="169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57706</xdr:rowOff>
    </xdr:from>
    <xdr:ext cx="534377" cy="259045"/>
    <xdr:sp macro="" textlink="">
      <xdr:nvSpPr>
        <xdr:cNvPr id="481" name="土木費該当値テキスト"/>
        <xdr:cNvSpPr txBox="1"/>
      </xdr:nvSpPr>
      <xdr:spPr>
        <a:xfrm>
          <a:off x="10528300" y="168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118109</xdr:rowOff>
    </xdr:from>
    <xdr:to>
      <xdr:col>50</xdr:col>
      <xdr:colOff>165100</xdr:colOff>
      <xdr:row>99</xdr:row>
      <xdr:rowOff>48259</xdr:rowOff>
    </xdr:to>
    <xdr:sp macro="" textlink="">
      <xdr:nvSpPr>
        <xdr:cNvPr id="482" name="楕円 481"/>
        <xdr:cNvSpPr/>
      </xdr:nvSpPr>
      <xdr:spPr>
        <a:xfrm>
          <a:off x="9588500" y="1692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39386</xdr:rowOff>
    </xdr:from>
    <xdr:ext cx="534377" cy="259045"/>
    <xdr:sp macro="" textlink="">
      <xdr:nvSpPr>
        <xdr:cNvPr id="483" name="テキスト ボックス 482"/>
        <xdr:cNvSpPr txBox="1"/>
      </xdr:nvSpPr>
      <xdr:spPr>
        <a:xfrm>
          <a:off x="9372111" y="170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114160</xdr:rowOff>
    </xdr:from>
    <xdr:to>
      <xdr:col>46</xdr:col>
      <xdr:colOff>38100</xdr:colOff>
      <xdr:row>99</xdr:row>
      <xdr:rowOff>44310</xdr:rowOff>
    </xdr:to>
    <xdr:sp macro="" textlink="">
      <xdr:nvSpPr>
        <xdr:cNvPr id="484" name="楕円 483"/>
        <xdr:cNvSpPr/>
      </xdr:nvSpPr>
      <xdr:spPr>
        <a:xfrm>
          <a:off x="8699500" y="169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35437</xdr:rowOff>
    </xdr:from>
    <xdr:ext cx="534377" cy="259045"/>
    <xdr:sp macro="" textlink="">
      <xdr:nvSpPr>
        <xdr:cNvPr id="485" name="テキスト ボックス 484"/>
        <xdr:cNvSpPr txBox="1"/>
      </xdr:nvSpPr>
      <xdr:spPr>
        <a:xfrm>
          <a:off x="8483111" y="1700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107561</xdr:rowOff>
    </xdr:from>
    <xdr:to>
      <xdr:col>41</xdr:col>
      <xdr:colOff>101600</xdr:colOff>
      <xdr:row>99</xdr:row>
      <xdr:rowOff>37711</xdr:rowOff>
    </xdr:to>
    <xdr:sp macro="" textlink="">
      <xdr:nvSpPr>
        <xdr:cNvPr id="486" name="楕円 485"/>
        <xdr:cNvSpPr/>
      </xdr:nvSpPr>
      <xdr:spPr>
        <a:xfrm>
          <a:off x="7810500" y="1690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28838</xdr:rowOff>
    </xdr:from>
    <xdr:ext cx="534377" cy="259045"/>
    <xdr:sp macro="" textlink="">
      <xdr:nvSpPr>
        <xdr:cNvPr id="487" name="テキスト ボックス 486"/>
        <xdr:cNvSpPr txBox="1"/>
      </xdr:nvSpPr>
      <xdr:spPr>
        <a:xfrm>
          <a:off x="7594111" y="1700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117890</xdr:rowOff>
    </xdr:from>
    <xdr:to>
      <xdr:col>36</xdr:col>
      <xdr:colOff>165100</xdr:colOff>
      <xdr:row>99</xdr:row>
      <xdr:rowOff>48040</xdr:rowOff>
    </xdr:to>
    <xdr:sp macro="" textlink="">
      <xdr:nvSpPr>
        <xdr:cNvPr id="488" name="楕円 487"/>
        <xdr:cNvSpPr/>
      </xdr:nvSpPr>
      <xdr:spPr>
        <a:xfrm>
          <a:off x="6921500" y="169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39167</xdr:rowOff>
    </xdr:from>
    <xdr:ext cx="534377" cy="259045"/>
    <xdr:sp macro="" textlink="">
      <xdr:nvSpPr>
        <xdr:cNvPr id="489" name="テキスト ボックス 488"/>
        <xdr:cNvSpPr txBox="1"/>
      </xdr:nvSpPr>
      <xdr:spPr>
        <a:xfrm>
          <a:off x="6705111" y="170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4" name="直線コネクタ 513"/>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5"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6" name="直線コネクタ 515"/>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7"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8" name="直線コネクタ 517"/>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103353</xdr:rowOff>
    </xdr:from>
    <xdr:to>
      <xdr:col>85</xdr:col>
      <xdr:colOff>127000</xdr:colOff>
      <xdr:row>38</xdr:row>
      <xdr:rowOff>24562</xdr:rowOff>
    </xdr:to>
    <xdr:cxnSp macro="">
      <xdr:nvCxnSpPr>
        <xdr:cNvPr id="519" name="直線コネクタ 518"/>
        <xdr:cNvCxnSpPr/>
      </xdr:nvCxnSpPr>
      <xdr:spPr>
        <a:xfrm flipV="1">
          <a:off x="15481300" y="6447003"/>
          <a:ext cx="8382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0" name="消防費平均値テキスト"/>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1" name="フローチャート: 判断 520"/>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24562</xdr:rowOff>
    </xdr:from>
    <xdr:to>
      <xdr:col>81</xdr:col>
      <xdr:colOff>50800</xdr:colOff>
      <xdr:row>38</xdr:row>
      <xdr:rowOff>82474</xdr:rowOff>
    </xdr:to>
    <xdr:cxnSp macro="">
      <xdr:nvCxnSpPr>
        <xdr:cNvPr id="522" name="直線コネクタ 521"/>
        <xdr:cNvCxnSpPr/>
      </xdr:nvCxnSpPr>
      <xdr:spPr>
        <a:xfrm flipV="1">
          <a:off x="14592300" y="65396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3" name="フローチャート: 判断 522"/>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4" name="テキスト ボックス 523"/>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68758</xdr:rowOff>
    </xdr:from>
    <xdr:to>
      <xdr:col>76</xdr:col>
      <xdr:colOff>114300</xdr:colOff>
      <xdr:row>38</xdr:row>
      <xdr:rowOff>82474</xdr:rowOff>
    </xdr:to>
    <xdr:cxnSp macro="">
      <xdr:nvCxnSpPr>
        <xdr:cNvPr id="525" name="直線コネクタ 524"/>
        <xdr:cNvCxnSpPr/>
      </xdr:nvCxnSpPr>
      <xdr:spPr>
        <a:xfrm>
          <a:off x="13703300" y="65838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6" name="フローチャート: 判断 525"/>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7" name="テキスト ボックス 526"/>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68758</xdr:rowOff>
    </xdr:from>
    <xdr:to>
      <xdr:col>71</xdr:col>
      <xdr:colOff>177800</xdr:colOff>
      <xdr:row>38</xdr:row>
      <xdr:rowOff>87350</xdr:rowOff>
    </xdr:to>
    <xdr:cxnSp macro="">
      <xdr:nvCxnSpPr>
        <xdr:cNvPr id="528" name="直線コネクタ 527"/>
        <xdr:cNvCxnSpPr/>
      </xdr:nvCxnSpPr>
      <xdr:spPr>
        <a:xfrm flipV="1">
          <a:off x="12814300" y="6583858"/>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9" name="フローチャート: 判断 528"/>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0" name="テキスト ボックス 529"/>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1" name="フローチャート: 判断 530"/>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2" name="テキスト ボックス 531"/>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52553</xdr:rowOff>
    </xdr:from>
    <xdr:to>
      <xdr:col>85</xdr:col>
      <xdr:colOff>177800</xdr:colOff>
      <xdr:row>37</xdr:row>
      <xdr:rowOff>154153</xdr:rowOff>
    </xdr:to>
    <xdr:sp macro="" textlink="">
      <xdr:nvSpPr>
        <xdr:cNvPr id="538" name="楕円 537"/>
        <xdr:cNvSpPr/>
      </xdr:nvSpPr>
      <xdr:spPr>
        <a:xfrm>
          <a:off x="16268700" y="63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30980</xdr:rowOff>
    </xdr:from>
    <xdr:ext cx="534377" cy="259045"/>
    <xdr:sp macro="" textlink="">
      <xdr:nvSpPr>
        <xdr:cNvPr id="539" name="消防費該当値テキスト"/>
        <xdr:cNvSpPr txBox="1"/>
      </xdr:nvSpPr>
      <xdr:spPr>
        <a:xfrm>
          <a:off x="16370300" y="637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145212</xdr:rowOff>
    </xdr:from>
    <xdr:to>
      <xdr:col>81</xdr:col>
      <xdr:colOff>101600</xdr:colOff>
      <xdr:row>38</xdr:row>
      <xdr:rowOff>75361</xdr:rowOff>
    </xdr:to>
    <xdr:sp macro="" textlink="">
      <xdr:nvSpPr>
        <xdr:cNvPr id="540" name="楕円 539"/>
        <xdr:cNvSpPr/>
      </xdr:nvSpPr>
      <xdr:spPr>
        <a:xfrm>
          <a:off x="15430500" y="6488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66489</xdr:rowOff>
    </xdr:from>
    <xdr:ext cx="534377" cy="259045"/>
    <xdr:sp macro="" textlink="">
      <xdr:nvSpPr>
        <xdr:cNvPr id="541" name="テキスト ボックス 540"/>
        <xdr:cNvSpPr txBox="1"/>
      </xdr:nvSpPr>
      <xdr:spPr>
        <a:xfrm>
          <a:off x="15214111" y="65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31674</xdr:rowOff>
    </xdr:from>
    <xdr:to>
      <xdr:col>76</xdr:col>
      <xdr:colOff>165100</xdr:colOff>
      <xdr:row>38</xdr:row>
      <xdr:rowOff>133274</xdr:rowOff>
    </xdr:to>
    <xdr:sp macro="" textlink="">
      <xdr:nvSpPr>
        <xdr:cNvPr id="542" name="楕円 541"/>
        <xdr:cNvSpPr/>
      </xdr:nvSpPr>
      <xdr:spPr>
        <a:xfrm>
          <a:off x="14541500" y="65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124401</xdr:rowOff>
    </xdr:from>
    <xdr:ext cx="534377" cy="259045"/>
    <xdr:sp macro="" textlink="">
      <xdr:nvSpPr>
        <xdr:cNvPr id="543" name="テキスト ボックス 542"/>
        <xdr:cNvSpPr txBox="1"/>
      </xdr:nvSpPr>
      <xdr:spPr>
        <a:xfrm>
          <a:off x="14325111" y="663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17958</xdr:rowOff>
    </xdr:from>
    <xdr:to>
      <xdr:col>72</xdr:col>
      <xdr:colOff>38100</xdr:colOff>
      <xdr:row>38</xdr:row>
      <xdr:rowOff>119558</xdr:rowOff>
    </xdr:to>
    <xdr:sp macro="" textlink="">
      <xdr:nvSpPr>
        <xdr:cNvPr id="544" name="楕円 543"/>
        <xdr:cNvSpPr/>
      </xdr:nvSpPr>
      <xdr:spPr>
        <a:xfrm>
          <a:off x="13652500" y="65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110685</xdr:rowOff>
    </xdr:from>
    <xdr:ext cx="534377" cy="259045"/>
    <xdr:sp macro="" textlink="">
      <xdr:nvSpPr>
        <xdr:cNvPr id="545" name="テキスト ボックス 544"/>
        <xdr:cNvSpPr txBox="1"/>
      </xdr:nvSpPr>
      <xdr:spPr>
        <a:xfrm>
          <a:off x="13436111" y="66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36550</xdr:rowOff>
    </xdr:from>
    <xdr:to>
      <xdr:col>67</xdr:col>
      <xdr:colOff>101600</xdr:colOff>
      <xdr:row>38</xdr:row>
      <xdr:rowOff>138150</xdr:rowOff>
    </xdr:to>
    <xdr:sp macro="" textlink="">
      <xdr:nvSpPr>
        <xdr:cNvPr id="546" name="楕円 545"/>
        <xdr:cNvSpPr/>
      </xdr:nvSpPr>
      <xdr:spPr>
        <a:xfrm>
          <a:off x="12763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129277</xdr:rowOff>
    </xdr:from>
    <xdr:ext cx="534377" cy="259045"/>
    <xdr:sp macro="" textlink="">
      <xdr:nvSpPr>
        <xdr:cNvPr id="547" name="テキスト ボックス 546"/>
        <xdr:cNvSpPr txBox="1"/>
      </xdr:nvSpPr>
      <xdr:spPr>
        <a:xfrm>
          <a:off x="12547111" y="66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0" name="直線コネクタ 569"/>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1" name="教育費最小値テキスト"/>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2" name="直線コネクタ 571"/>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3" name="教育費最大値テキスト"/>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4" name="直線コネクタ 573"/>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122235</xdr:rowOff>
    </xdr:from>
    <xdr:to>
      <xdr:col>85</xdr:col>
      <xdr:colOff>127000</xdr:colOff>
      <xdr:row>58</xdr:row>
      <xdr:rowOff>76126</xdr:rowOff>
    </xdr:to>
    <xdr:cxnSp macro="">
      <xdr:nvCxnSpPr>
        <xdr:cNvPr id="575" name="直線コネクタ 574"/>
        <xdr:cNvCxnSpPr/>
      </xdr:nvCxnSpPr>
      <xdr:spPr>
        <a:xfrm>
          <a:off x="15481300" y="9723435"/>
          <a:ext cx="838200" cy="29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85648</xdr:rowOff>
    </xdr:from>
    <xdr:ext cx="534377" cy="259045"/>
    <xdr:sp macro="" textlink="">
      <xdr:nvSpPr>
        <xdr:cNvPr id="576" name="教育費平均値テキスト"/>
        <xdr:cNvSpPr txBox="1"/>
      </xdr:nvSpPr>
      <xdr:spPr>
        <a:xfrm>
          <a:off x="16370300" y="951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7" name="フローチャート: 判断 576"/>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122235</xdr:rowOff>
    </xdr:from>
    <xdr:to>
      <xdr:col>81</xdr:col>
      <xdr:colOff>50800</xdr:colOff>
      <xdr:row>57</xdr:row>
      <xdr:rowOff>137368</xdr:rowOff>
    </xdr:to>
    <xdr:cxnSp macro="">
      <xdr:nvCxnSpPr>
        <xdr:cNvPr id="578" name="直線コネクタ 577"/>
        <xdr:cNvCxnSpPr/>
      </xdr:nvCxnSpPr>
      <xdr:spPr>
        <a:xfrm flipV="1">
          <a:off x="14592300" y="9723435"/>
          <a:ext cx="889000" cy="18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79" name="フローチャート: 判断 578"/>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80" name="テキスト ボックス 579"/>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85385</xdr:rowOff>
    </xdr:from>
    <xdr:to>
      <xdr:col>76</xdr:col>
      <xdr:colOff>114300</xdr:colOff>
      <xdr:row>57</xdr:row>
      <xdr:rowOff>137368</xdr:rowOff>
    </xdr:to>
    <xdr:cxnSp macro="">
      <xdr:nvCxnSpPr>
        <xdr:cNvPr id="581" name="直線コネクタ 580"/>
        <xdr:cNvCxnSpPr/>
      </xdr:nvCxnSpPr>
      <xdr:spPr>
        <a:xfrm>
          <a:off x="13703300" y="9858035"/>
          <a:ext cx="889000" cy="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2" name="フローチャート: 判断 581"/>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3" name="テキスト ボックス 582"/>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28784</xdr:rowOff>
    </xdr:from>
    <xdr:to>
      <xdr:col>71</xdr:col>
      <xdr:colOff>177800</xdr:colOff>
      <xdr:row>57</xdr:row>
      <xdr:rowOff>85385</xdr:rowOff>
    </xdr:to>
    <xdr:cxnSp macro="">
      <xdr:nvCxnSpPr>
        <xdr:cNvPr id="584" name="直線コネクタ 583"/>
        <xdr:cNvCxnSpPr/>
      </xdr:nvCxnSpPr>
      <xdr:spPr>
        <a:xfrm>
          <a:off x="12814300" y="9801434"/>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5" name="フローチャート: 判断 584"/>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86" name="テキスト ボックス 585"/>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7" name="フローチャート: 判断 586"/>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117802</xdr:rowOff>
    </xdr:from>
    <xdr:ext cx="534377" cy="259045"/>
    <xdr:sp macro="" textlink="">
      <xdr:nvSpPr>
        <xdr:cNvPr id="588" name="テキスト ボックス 587"/>
        <xdr:cNvSpPr txBox="1"/>
      </xdr:nvSpPr>
      <xdr:spPr>
        <a:xfrm>
          <a:off x="12547111" y="100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25326</xdr:rowOff>
    </xdr:from>
    <xdr:to>
      <xdr:col>85</xdr:col>
      <xdr:colOff>177800</xdr:colOff>
      <xdr:row>58</xdr:row>
      <xdr:rowOff>126926</xdr:rowOff>
    </xdr:to>
    <xdr:sp macro="" textlink="">
      <xdr:nvSpPr>
        <xdr:cNvPr id="594" name="楕円 593"/>
        <xdr:cNvSpPr/>
      </xdr:nvSpPr>
      <xdr:spPr>
        <a:xfrm>
          <a:off x="16268700" y="996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3753</xdr:rowOff>
    </xdr:from>
    <xdr:ext cx="534377" cy="259045"/>
    <xdr:sp macro="" textlink="">
      <xdr:nvSpPr>
        <xdr:cNvPr id="595" name="教育費該当値テキスト"/>
        <xdr:cNvSpPr txBox="1"/>
      </xdr:nvSpPr>
      <xdr:spPr>
        <a:xfrm>
          <a:off x="16370300" y="994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71435</xdr:rowOff>
    </xdr:from>
    <xdr:to>
      <xdr:col>81</xdr:col>
      <xdr:colOff>101600</xdr:colOff>
      <xdr:row>57</xdr:row>
      <xdr:rowOff>1585</xdr:rowOff>
    </xdr:to>
    <xdr:sp macro="" textlink="">
      <xdr:nvSpPr>
        <xdr:cNvPr id="596" name="楕円 595"/>
        <xdr:cNvSpPr/>
      </xdr:nvSpPr>
      <xdr:spPr>
        <a:xfrm>
          <a:off x="15430500" y="967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18112</xdr:rowOff>
    </xdr:from>
    <xdr:ext cx="534377" cy="259045"/>
    <xdr:sp macro="" textlink="">
      <xdr:nvSpPr>
        <xdr:cNvPr id="597" name="テキスト ボックス 596"/>
        <xdr:cNvSpPr txBox="1"/>
      </xdr:nvSpPr>
      <xdr:spPr>
        <a:xfrm>
          <a:off x="15214111" y="944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86568</xdr:rowOff>
    </xdr:from>
    <xdr:to>
      <xdr:col>76</xdr:col>
      <xdr:colOff>165100</xdr:colOff>
      <xdr:row>58</xdr:row>
      <xdr:rowOff>16718</xdr:rowOff>
    </xdr:to>
    <xdr:sp macro="" textlink="">
      <xdr:nvSpPr>
        <xdr:cNvPr id="598" name="楕円 597"/>
        <xdr:cNvSpPr/>
      </xdr:nvSpPr>
      <xdr:spPr>
        <a:xfrm>
          <a:off x="14541500" y="985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33245</xdr:rowOff>
    </xdr:from>
    <xdr:ext cx="534377" cy="259045"/>
    <xdr:sp macro="" textlink="">
      <xdr:nvSpPr>
        <xdr:cNvPr id="599" name="テキスト ボックス 598"/>
        <xdr:cNvSpPr txBox="1"/>
      </xdr:nvSpPr>
      <xdr:spPr>
        <a:xfrm>
          <a:off x="14325111" y="963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34585</xdr:rowOff>
    </xdr:from>
    <xdr:to>
      <xdr:col>72</xdr:col>
      <xdr:colOff>38100</xdr:colOff>
      <xdr:row>57</xdr:row>
      <xdr:rowOff>136185</xdr:rowOff>
    </xdr:to>
    <xdr:sp macro="" textlink="">
      <xdr:nvSpPr>
        <xdr:cNvPr id="600" name="楕円 599"/>
        <xdr:cNvSpPr/>
      </xdr:nvSpPr>
      <xdr:spPr>
        <a:xfrm>
          <a:off x="13652500" y="98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152712</xdr:rowOff>
    </xdr:from>
    <xdr:ext cx="534377" cy="259045"/>
    <xdr:sp macro="" textlink="">
      <xdr:nvSpPr>
        <xdr:cNvPr id="601" name="テキスト ボックス 600"/>
        <xdr:cNvSpPr txBox="1"/>
      </xdr:nvSpPr>
      <xdr:spPr>
        <a:xfrm>
          <a:off x="13436111" y="958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149434</xdr:rowOff>
    </xdr:from>
    <xdr:to>
      <xdr:col>67</xdr:col>
      <xdr:colOff>101600</xdr:colOff>
      <xdr:row>57</xdr:row>
      <xdr:rowOff>79584</xdr:rowOff>
    </xdr:to>
    <xdr:sp macro="" textlink="">
      <xdr:nvSpPr>
        <xdr:cNvPr id="602" name="楕円 601"/>
        <xdr:cNvSpPr/>
      </xdr:nvSpPr>
      <xdr:spPr>
        <a:xfrm>
          <a:off x="12763500" y="97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96111</xdr:rowOff>
    </xdr:from>
    <xdr:ext cx="534377" cy="259045"/>
    <xdr:sp macro="" textlink="">
      <xdr:nvSpPr>
        <xdr:cNvPr id="603" name="テキスト ボックス 602"/>
        <xdr:cNvSpPr txBox="1"/>
      </xdr:nvSpPr>
      <xdr:spPr>
        <a:xfrm>
          <a:off x="12547111" y="95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7" name="直線コネクタ 626"/>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8"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0"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1" name="直線コネクタ 630"/>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42163</xdr:rowOff>
    </xdr:from>
    <xdr:to>
      <xdr:col>85</xdr:col>
      <xdr:colOff>127000</xdr:colOff>
      <xdr:row>79</xdr:row>
      <xdr:rowOff>42811</xdr:rowOff>
    </xdr:to>
    <xdr:cxnSp macro="">
      <xdr:nvCxnSpPr>
        <xdr:cNvPr id="632" name="直線コネクタ 631"/>
        <xdr:cNvCxnSpPr/>
      </xdr:nvCxnSpPr>
      <xdr:spPr>
        <a:xfrm flipV="1">
          <a:off x="15481300" y="13586713"/>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3" name="災害復旧費平均値テキスト"/>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4" name="フローチャート: 判断 633"/>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41263</xdr:rowOff>
    </xdr:from>
    <xdr:to>
      <xdr:col>81</xdr:col>
      <xdr:colOff>50800</xdr:colOff>
      <xdr:row>79</xdr:row>
      <xdr:rowOff>42811</xdr:rowOff>
    </xdr:to>
    <xdr:cxnSp macro="">
      <xdr:nvCxnSpPr>
        <xdr:cNvPr id="635" name="直線コネクタ 634"/>
        <xdr:cNvCxnSpPr/>
      </xdr:nvCxnSpPr>
      <xdr:spPr>
        <a:xfrm>
          <a:off x="14592300" y="13585813"/>
          <a:ext cx="889000" cy="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6" name="フローチャート: 判断 635"/>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7" name="テキスト ボックス 636"/>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41263</xdr:rowOff>
    </xdr:from>
    <xdr:to>
      <xdr:col>76</xdr:col>
      <xdr:colOff>114300</xdr:colOff>
      <xdr:row>79</xdr:row>
      <xdr:rowOff>42087</xdr:rowOff>
    </xdr:to>
    <xdr:cxnSp macro="">
      <xdr:nvCxnSpPr>
        <xdr:cNvPr id="638" name="直線コネクタ 637"/>
        <xdr:cNvCxnSpPr/>
      </xdr:nvCxnSpPr>
      <xdr:spPr>
        <a:xfrm flipV="1">
          <a:off x="13703300" y="13585813"/>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39" name="フローチャート: 判断 638"/>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0" name="テキスト ボックス 639"/>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33452</xdr:rowOff>
    </xdr:from>
    <xdr:to>
      <xdr:col>71</xdr:col>
      <xdr:colOff>177800</xdr:colOff>
      <xdr:row>79</xdr:row>
      <xdr:rowOff>42087</xdr:rowOff>
    </xdr:to>
    <xdr:cxnSp macro="">
      <xdr:nvCxnSpPr>
        <xdr:cNvPr id="641" name="直線コネクタ 640"/>
        <xdr:cNvCxnSpPr/>
      </xdr:nvCxnSpPr>
      <xdr:spPr>
        <a:xfrm>
          <a:off x="12814300" y="13578002"/>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2" name="フローチャート: 判断 641"/>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3" name="テキスト ボックス 642"/>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4" name="フローチャート: 判断 643"/>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5" name="テキスト ボックス 644"/>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162813</xdr:rowOff>
    </xdr:from>
    <xdr:to>
      <xdr:col>85</xdr:col>
      <xdr:colOff>177800</xdr:colOff>
      <xdr:row>79</xdr:row>
      <xdr:rowOff>92963</xdr:rowOff>
    </xdr:to>
    <xdr:sp macro="" textlink="">
      <xdr:nvSpPr>
        <xdr:cNvPr id="651" name="楕円 650"/>
        <xdr:cNvSpPr/>
      </xdr:nvSpPr>
      <xdr:spPr>
        <a:xfrm>
          <a:off x="162687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121111</xdr:rowOff>
    </xdr:from>
    <xdr:ext cx="378565" cy="259045"/>
    <xdr:sp macro="" textlink="">
      <xdr:nvSpPr>
        <xdr:cNvPr id="652" name="災害復旧費該当値テキスト"/>
        <xdr:cNvSpPr txBox="1"/>
      </xdr:nvSpPr>
      <xdr:spPr>
        <a:xfrm>
          <a:off x="16370300" y="13494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163461</xdr:rowOff>
    </xdr:from>
    <xdr:to>
      <xdr:col>81</xdr:col>
      <xdr:colOff>101600</xdr:colOff>
      <xdr:row>79</xdr:row>
      <xdr:rowOff>93611</xdr:rowOff>
    </xdr:to>
    <xdr:sp macro="" textlink="">
      <xdr:nvSpPr>
        <xdr:cNvPr id="653" name="楕円 652"/>
        <xdr:cNvSpPr/>
      </xdr:nvSpPr>
      <xdr:spPr>
        <a:xfrm>
          <a:off x="154305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84738</xdr:rowOff>
    </xdr:from>
    <xdr:ext cx="378565" cy="259045"/>
    <xdr:sp macro="" textlink="">
      <xdr:nvSpPr>
        <xdr:cNvPr id="654" name="テキスト ボックス 653"/>
        <xdr:cNvSpPr txBox="1"/>
      </xdr:nvSpPr>
      <xdr:spPr>
        <a:xfrm>
          <a:off x="15292017" y="1362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161913</xdr:rowOff>
    </xdr:from>
    <xdr:to>
      <xdr:col>76</xdr:col>
      <xdr:colOff>165100</xdr:colOff>
      <xdr:row>79</xdr:row>
      <xdr:rowOff>92063</xdr:rowOff>
    </xdr:to>
    <xdr:sp macro="" textlink="">
      <xdr:nvSpPr>
        <xdr:cNvPr id="655" name="楕円 654"/>
        <xdr:cNvSpPr/>
      </xdr:nvSpPr>
      <xdr:spPr>
        <a:xfrm>
          <a:off x="14541500" y="13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83190</xdr:rowOff>
    </xdr:from>
    <xdr:ext cx="378565" cy="259045"/>
    <xdr:sp macro="" textlink="">
      <xdr:nvSpPr>
        <xdr:cNvPr id="656" name="テキスト ボックス 655"/>
        <xdr:cNvSpPr txBox="1"/>
      </xdr:nvSpPr>
      <xdr:spPr>
        <a:xfrm>
          <a:off x="14403017" y="1362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162737</xdr:rowOff>
    </xdr:from>
    <xdr:to>
      <xdr:col>72</xdr:col>
      <xdr:colOff>38100</xdr:colOff>
      <xdr:row>79</xdr:row>
      <xdr:rowOff>92887</xdr:rowOff>
    </xdr:to>
    <xdr:sp macro="" textlink="">
      <xdr:nvSpPr>
        <xdr:cNvPr id="657" name="楕円 656"/>
        <xdr:cNvSpPr/>
      </xdr:nvSpPr>
      <xdr:spPr>
        <a:xfrm>
          <a:off x="136525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84014</xdr:rowOff>
    </xdr:from>
    <xdr:ext cx="378565" cy="259045"/>
    <xdr:sp macro="" textlink="">
      <xdr:nvSpPr>
        <xdr:cNvPr id="658" name="テキスト ボックス 657"/>
        <xdr:cNvSpPr txBox="1"/>
      </xdr:nvSpPr>
      <xdr:spPr>
        <a:xfrm>
          <a:off x="13514017" y="1362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154102</xdr:rowOff>
    </xdr:from>
    <xdr:to>
      <xdr:col>67</xdr:col>
      <xdr:colOff>101600</xdr:colOff>
      <xdr:row>79</xdr:row>
      <xdr:rowOff>84252</xdr:rowOff>
    </xdr:to>
    <xdr:sp macro="" textlink="">
      <xdr:nvSpPr>
        <xdr:cNvPr id="659" name="楕円 658"/>
        <xdr:cNvSpPr/>
      </xdr:nvSpPr>
      <xdr:spPr>
        <a:xfrm>
          <a:off x="12763500" y="135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75379</xdr:rowOff>
    </xdr:from>
    <xdr:ext cx="378565" cy="259045"/>
    <xdr:sp macro="" textlink="">
      <xdr:nvSpPr>
        <xdr:cNvPr id="660" name="テキスト ボックス 659"/>
        <xdr:cNvSpPr txBox="1"/>
      </xdr:nvSpPr>
      <xdr:spPr>
        <a:xfrm>
          <a:off x="12625017" y="13619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2" name="直線コネクタ 681"/>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3"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4" name="直線コネクタ 683"/>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5"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6" name="直線コネクタ 685"/>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66937</xdr:rowOff>
    </xdr:from>
    <xdr:to>
      <xdr:col>85</xdr:col>
      <xdr:colOff>127000</xdr:colOff>
      <xdr:row>94</xdr:row>
      <xdr:rowOff>85316</xdr:rowOff>
    </xdr:to>
    <xdr:cxnSp macro="">
      <xdr:nvCxnSpPr>
        <xdr:cNvPr id="687" name="直線コネクタ 686"/>
        <xdr:cNvCxnSpPr/>
      </xdr:nvCxnSpPr>
      <xdr:spPr>
        <a:xfrm>
          <a:off x="15481300" y="16183237"/>
          <a:ext cx="8382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88" name="公債費平均値テキスト"/>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89" name="フローチャート: 判断 688"/>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66937</xdr:rowOff>
    </xdr:from>
    <xdr:to>
      <xdr:col>81</xdr:col>
      <xdr:colOff>50800</xdr:colOff>
      <xdr:row>94</xdr:row>
      <xdr:rowOff>70045</xdr:rowOff>
    </xdr:to>
    <xdr:cxnSp macro="">
      <xdr:nvCxnSpPr>
        <xdr:cNvPr id="690" name="直線コネクタ 689"/>
        <xdr:cNvCxnSpPr/>
      </xdr:nvCxnSpPr>
      <xdr:spPr>
        <a:xfrm flipV="1">
          <a:off x="14592300" y="16183237"/>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1" name="フローチャート: 判断 690"/>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2" name="テキスト ボックス 691"/>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43276</xdr:rowOff>
    </xdr:from>
    <xdr:to>
      <xdr:col>76</xdr:col>
      <xdr:colOff>114300</xdr:colOff>
      <xdr:row>94</xdr:row>
      <xdr:rowOff>70045</xdr:rowOff>
    </xdr:to>
    <xdr:cxnSp macro="">
      <xdr:nvCxnSpPr>
        <xdr:cNvPr id="693" name="直線コネクタ 692"/>
        <xdr:cNvCxnSpPr/>
      </xdr:nvCxnSpPr>
      <xdr:spPr>
        <a:xfrm>
          <a:off x="13703300" y="16159576"/>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4" name="フローチャート: 判断 693"/>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5" name="テキスト ボックス 694"/>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43276</xdr:rowOff>
    </xdr:from>
    <xdr:to>
      <xdr:col>71</xdr:col>
      <xdr:colOff>177800</xdr:colOff>
      <xdr:row>94</xdr:row>
      <xdr:rowOff>111993</xdr:rowOff>
    </xdr:to>
    <xdr:cxnSp macro="">
      <xdr:nvCxnSpPr>
        <xdr:cNvPr id="696" name="直線コネクタ 695"/>
        <xdr:cNvCxnSpPr/>
      </xdr:nvCxnSpPr>
      <xdr:spPr>
        <a:xfrm flipV="1">
          <a:off x="12814300" y="16159576"/>
          <a:ext cx="889000" cy="6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7" name="フローチャート: 判断 696"/>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698" name="テキスト ボックス 697"/>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699" name="フローチャート: 判断 698"/>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0" name="テキスト ボックス 699"/>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34516</xdr:rowOff>
    </xdr:from>
    <xdr:to>
      <xdr:col>85</xdr:col>
      <xdr:colOff>177800</xdr:colOff>
      <xdr:row>94</xdr:row>
      <xdr:rowOff>136116</xdr:rowOff>
    </xdr:to>
    <xdr:sp macro="" textlink="">
      <xdr:nvSpPr>
        <xdr:cNvPr id="706" name="楕円 705"/>
        <xdr:cNvSpPr/>
      </xdr:nvSpPr>
      <xdr:spPr>
        <a:xfrm>
          <a:off x="16268700" y="161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12943</xdr:rowOff>
    </xdr:from>
    <xdr:ext cx="534377" cy="259045"/>
    <xdr:sp macro="" textlink="">
      <xdr:nvSpPr>
        <xdr:cNvPr id="707" name="公債費該当値テキスト"/>
        <xdr:cNvSpPr txBox="1"/>
      </xdr:nvSpPr>
      <xdr:spPr>
        <a:xfrm>
          <a:off x="16370300" y="1612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16137</xdr:rowOff>
    </xdr:from>
    <xdr:to>
      <xdr:col>81</xdr:col>
      <xdr:colOff>101600</xdr:colOff>
      <xdr:row>94</xdr:row>
      <xdr:rowOff>117737</xdr:rowOff>
    </xdr:to>
    <xdr:sp macro="" textlink="">
      <xdr:nvSpPr>
        <xdr:cNvPr id="708" name="楕円 707"/>
        <xdr:cNvSpPr/>
      </xdr:nvSpPr>
      <xdr:spPr>
        <a:xfrm>
          <a:off x="15430500" y="1613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108864</xdr:rowOff>
    </xdr:from>
    <xdr:ext cx="534377" cy="259045"/>
    <xdr:sp macro="" textlink="">
      <xdr:nvSpPr>
        <xdr:cNvPr id="709" name="テキスト ボックス 708"/>
        <xdr:cNvSpPr txBox="1"/>
      </xdr:nvSpPr>
      <xdr:spPr>
        <a:xfrm>
          <a:off x="15214111" y="1622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19245</xdr:rowOff>
    </xdr:from>
    <xdr:to>
      <xdr:col>76</xdr:col>
      <xdr:colOff>165100</xdr:colOff>
      <xdr:row>94</xdr:row>
      <xdr:rowOff>120845</xdr:rowOff>
    </xdr:to>
    <xdr:sp macro="" textlink="">
      <xdr:nvSpPr>
        <xdr:cNvPr id="710" name="楕円 709"/>
        <xdr:cNvSpPr/>
      </xdr:nvSpPr>
      <xdr:spPr>
        <a:xfrm>
          <a:off x="14541500" y="1613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111972</xdr:rowOff>
    </xdr:from>
    <xdr:ext cx="534377" cy="259045"/>
    <xdr:sp macro="" textlink="">
      <xdr:nvSpPr>
        <xdr:cNvPr id="711" name="テキスト ボックス 710"/>
        <xdr:cNvSpPr txBox="1"/>
      </xdr:nvSpPr>
      <xdr:spPr>
        <a:xfrm>
          <a:off x="14325111" y="1622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163926</xdr:rowOff>
    </xdr:from>
    <xdr:to>
      <xdr:col>72</xdr:col>
      <xdr:colOff>38100</xdr:colOff>
      <xdr:row>94</xdr:row>
      <xdr:rowOff>94076</xdr:rowOff>
    </xdr:to>
    <xdr:sp macro="" textlink="">
      <xdr:nvSpPr>
        <xdr:cNvPr id="712" name="楕円 711"/>
        <xdr:cNvSpPr/>
      </xdr:nvSpPr>
      <xdr:spPr>
        <a:xfrm>
          <a:off x="13652500" y="161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85203</xdr:rowOff>
    </xdr:from>
    <xdr:ext cx="534377" cy="259045"/>
    <xdr:sp macro="" textlink="">
      <xdr:nvSpPr>
        <xdr:cNvPr id="713" name="テキスト ボックス 712"/>
        <xdr:cNvSpPr txBox="1"/>
      </xdr:nvSpPr>
      <xdr:spPr>
        <a:xfrm>
          <a:off x="13436111" y="162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61193</xdr:rowOff>
    </xdr:from>
    <xdr:to>
      <xdr:col>67</xdr:col>
      <xdr:colOff>101600</xdr:colOff>
      <xdr:row>94</xdr:row>
      <xdr:rowOff>162793</xdr:rowOff>
    </xdr:to>
    <xdr:sp macro="" textlink="">
      <xdr:nvSpPr>
        <xdr:cNvPr id="714" name="楕円 713"/>
        <xdr:cNvSpPr/>
      </xdr:nvSpPr>
      <xdr:spPr>
        <a:xfrm>
          <a:off x="12763500" y="161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153920</xdr:rowOff>
    </xdr:from>
    <xdr:ext cx="534377" cy="259045"/>
    <xdr:sp macro="" textlink="">
      <xdr:nvSpPr>
        <xdr:cNvPr id="715" name="テキスト ボックス 714"/>
        <xdr:cNvSpPr txBox="1"/>
      </xdr:nvSpPr>
      <xdr:spPr>
        <a:xfrm>
          <a:off x="12547111" y="1627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1" name="直線コネクタ 740"/>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4"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5" name="直線コネクタ 744"/>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7"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8" name="フローチャート: 判断 747"/>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0" name="フローチャート: 判断 749"/>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1" name="テキスト ボックス 750"/>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3" name="フローチャート: 判断 752"/>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4" name="テキスト ボックス 753"/>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6" name="フローチャート: 判断 755"/>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7" name="テキスト ボックス 756"/>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8" name="フローチャート: 判断 757"/>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9" name="テキスト ボックス 758"/>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総務費は、特別定額給付金事業の実施による増加などにより住民一人あたりのコストは前年度に比べ、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90,325</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円増加しているが、類似団体平均と比べた場合は、</a:t>
          </a:r>
          <a:r>
            <a:rPr kumimoji="1" lang="en-US" altLang="ja-JP" sz="1300">
              <a:latin typeface="ＭＳ Ｐゴシック" panose="020B0600070205080204" pitchFamily="50" charset="-128"/>
              <a:ea typeface="ＭＳ Ｐゴシック" panose="020B0600070205080204" pitchFamily="50" charset="-128"/>
            </a:rPr>
            <a:t>8,364</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　商工費は、事業者支援などの新型コロナウイルス感染症対策への経費の増により住民一人あたりのコストは前年度に比べ、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4,024</a:t>
          </a:r>
          <a:r>
            <a:rPr kumimoji="1" lang="ja-JP" altLang="en-US" sz="1300">
              <a:latin typeface="ＭＳ Ｐゴシック" panose="020B0600070205080204" pitchFamily="50" charset="-128"/>
              <a:ea typeface="ＭＳ Ｐゴシック" panose="020B0600070205080204" pitchFamily="50" charset="-128"/>
            </a:rPr>
            <a:t>円増加し、類似団体平均と比べた場合も、</a:t>
          </a:r>
          <a:r>
            <a:rPr kumimoji="1" lang="en-US" altLang="ja-JP" sz="1300">
              <a:latin typeface="ＭＳ Ｐゴシック" panose="020B0600070205080204" pitchFamily="50" charset="-128"/>
              <a:ea typeface="ＭＳ Ｐゴシック" panose="020B0600070205080204" pitchFamily="50" charset="-128"/>
            </a:rPr>
            <a:t>1,414</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　教育費は、勝間小学校改築事業や小中学校空調設備整備事業の皆減により、住民一人あたりのコストは前年度に比べ、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12,983</a:t>
          </a:r>
          <a:r>
            <a:rPr kumimoji="1" lang="ja-JP" altLang="en-US" sz="1300">
              <a:latin typeface="ＭＳ Ｐゴシック" panose="020B0600070205080204" pitchFamily="50" charset="-128"/>
              <a:ea typeface="ＭＳ Ｐゴシック" panose="020B0600070205080204" pitchFamily="50" charset="-128"/>
            </a:rPr>
            <a:t>円減少し、類似団体平均と比べた場合も、</a:t>
          </a:r>
          <a:r>
            <a:rPr kumimoji="1" lang="en-US" altLang="ja-JP" sz="1300">
              <a:latin typeface="ＭＳ Ｐゴシック" panose="020B0600070205080204" pitchFamily="50" charset="-128"/>
              <a:ea typeface="ＭＳ Ｐゴシック" panose="020B0600070205080204" pitchFamily="50" charset="-128"/>
            </a:rPr>
            <a:t>13,362</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　公債費は、減収補てん債などにおける元金償還の終了により、住民一人あたりのコストは前年度に比べ、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804</a:t>
          </a:r>
          <a:r>
            <a:rPr kumimoji="1" lang="ja-JP" altLang="en-US" sz="1300">
              <a:latin typeface="ＭＳ Ｐゴシック" panose="020B0600070205080204" pitchFamily="50" charset="-128"/>
              <a:ea typeface="ＭＳ Ｐゴシック" panose="020B0600070205080204" pitchFamily="50" charset="-128"/>
            </a:rPr>
            <a:t>円減少し、類似団体平均と比べた場合も、</a:t>
          </a:r>
          <a:r>
            <a:rPr kumimoji="1" lang="en-US" altLang="ja-JP" sz="1300">
              <a:latin typeface="ＭＳ Ｐゴシック" panose="020B0600070205080204" pitchFamily="50" charset="-128"/>
              <a:ea typeface="ＭＳ Ｐゴシック" panose="020B0600070205080204" pitchFamily="50" charset="-128"/>
            </a:rPr>
            <a:t>4,029</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　今後も、選択と集中により効果的な施策を展開し、将来にわたり構持続可能な行財政基盤の構築を推進していく。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人市民税の減や新型コロナウイルス感染症への対策経費の増があったものの、国の臨時交付金や減収補てん債を最大限活用したことから、実質単年度収支が黒字となり、標準財政規模に対する実質単年度収支の比率は前年度に比べ</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％改善した。</a:t>
          </a:r>
        </a:p>
        <a:p>
          <a:r>
            <a:rPr kumimoji="1" lang="ja-JP" altLang="en-US" sz="1400">
              <a:latin typeface="ＭＳ ゴシック" pitchFamily="49" charset="-128"/>
              <a:ea typeface="ＭＳ ゴシック" pitchFamily="49" charset="-128"/>
            </a:rPr>
            <a:t>　今後も引き続き、経常経費を含め事業の見直し等を行い、実質単年度収支の改善に努める。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全ての会計において黒字となっており、本市全体では、</a:t>
          </a:r>
          <a:r>
            <a:rPr kumimoji="1" lang="en-US" altLang="ja-JP" sz="1400">
              <a:latin typeface="ＭＳ ゴシック" pitchFamily="49" charset="-128"/>
              <a:ea typeface="ＭＳ ゴシック" pitchFamily="49" charset="-128"/>
            </a:rPr>
            <a:t>30.09</a:t>
          </a:r>
          <a:r>
            <a:rPr kumimoji="1" lang="ja-JP" altLang="en-US" sz="1400">
              <a:latin typeface="ＭＳ ゴシック" pitchFamily="49" charset="-128"/>
              <a:ea typeface="ＭＳ ゴシック" pitchFamily="49" charset="-128"/>
            </a:rPr>
            <a:t>％の黒字で、前年度に比べ、</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％高くなっている。</a:t>
          </a:r>
        </a:p>
        <a:p>
          <a:r>
            <a:rPr kumimoji="1" lang="ja-JP" altLang="en-US" sz="1400">
              <a:latin typeface="ＭＳ ゴシック" pitchFamily="49" charset="-128"/>
              <a:ea typeface="ＭＳ ゴシック" pitchFamily="49" charset="-128"/>
            </a:rPr>
            <a:t>　早期健全化基準である</a:t>
          </a:r>
          <a:r>
            <a:rPr kumimoji="1" lang="en-US" altLang="ja-JP" sz="1400">
              <a:latin typeface="ＭＳ ゴシック" pitchFamily="49" charset="-128"/>
              <a:ea typeface="ＭＳ ゴシック" pitchFamily="49" charset="-128"/>
            </a:rPr>
            <a:t>17.16</a:t>
          </a:r>
          <a:r>
            <a:rPr kumimoji="1" lang="ja-JP" altLang="en-US" sz="1400">
              <a:latin typeface="ＭＳ ゴシック" pitchFamily="49" charset="-128"/>
              <a:ea typeface="ＭＳ ゴシック" pitchFamily="49" charset="-128"/>
            </a:rPr>
            <a:t>％の赤字を大きく上回っており、健全な状態といえる。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6696;&#65289;&#12304;&#36001;&#25919;&#29366;&#27841;&#36039;&#26009;&#38598;&#12305;_352063_&#38450;&#24220;&#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s>
    <sheetDataSet>
      <sheetData sheetId="0">
        <row r="50">
          <cell r="BP50" t="str">
            <v>H28</v>
          </cell>
          <cell r="BX50" t="str">
            <v>H29</v>
          </cell>
          <cell r="CF50" t="str">
            <v>H30</v>
          </cell>
          <cell r="CN50" t="str">
            <v>R01</v>
          </cell>
          <cell r="CV50" t="str">
            <v>R02</v>
          </cell>
        </row>
        <row r="51">
          <cell r="AN51" t="str">
            <v>当該団体値</v>
          </cell>
        </row>
        <row r="53">
          <cell r="BP53">
            <v>42.5</v>
          </cell>
          <cell r="BX53">
            <v>60.2</v>
          </cell>
          <cell r="CF53">
            <v>61.4</v>
          </cell>
          <cell r="CN53">
            <v>61.3</v>
          </cell>
          <cell r="CV53">
            <v>63.1</v>
          </cell>
        </row>
        <row r="55">
          <cell r="AN55" t="str">
            <v>類似団体内平均値</v>
          </cell>
          <cell r="BP55">
            <v>6.5</v>
          </cell>
          <cell r="BX55">
            <v>5.8</v>
          </cell>
          <cell r="CF55">
            <v>2.7</v>
          </cell>
          <cell r="CN55">
            <v>0.5</v>
          </cell>
          <cell r="CV55">
            <v>5.9</v>
          </cell>
        </row>
        <row r="57">
          <cell r="BP57">
            <v>57.2</v>
          </cell>
          <cell r="BX57">
            <v>58.6</v>
          </cell>
          <cell r="CF57">
            <v>60.2</v>
          </cell>
          <cell r="CN57">
            <v>60.4</v>
          </cell>
          <cell r="CV57">
            <v>61.9</v>
          </cell>
        </row>
        <row r="72">
          <cell r="BP72" t="str">
            <v>H28</v>
          </cell>
          <cell r="BX72" t="str">
            <v>H29</v>
          </cell>
          <cell r="CF72" t="str">
            <v>H30</v>
          </cell>
          <cell r="CN72" t="str">
            <v>R01</v>
          </cell>
          <cell r="CV72" t="str">
            <v>R02</v>
          </cell>
        </row>
        <row r="73">
          <cell r="AN73" t="str">
            <v>当該団体値</v>
          </cell>
        </row>
        <row r="75">
          <cell r="BP75">
            <v>2.7</v>
          </cell>
          <cell r="BX75">
            <v>3</v>
          </cell>
          <cell r="CF75">
            <v>3</v>
          </cell>
          <cell r="CN75">
            <v>3.5</v>
          </cell>
          <cell r="CV75">
            <v>3.2</v>
          </cell>
        </row>
        <row r="77">
          <cell r="AN77" t="str">
            <v>類似団体内平均値</v>
          </cell>
          <cell r="BP77">
            <v>6.5</v>
          </cell>
          <cell r="BX77">
            <v>5.8</v>
          </cell>
          <cell r="CF77">
            <v>2.7</v>
          </cell>
          <cell r="CN77">
            <v>0.5</v>
          </cell>
          <cell r="CV77">
            <v>5.9</v>
          </cell>
        </row>
        <row r="79">
          <cell r="BP79">
            <v>5.9</v>
          </cell>
          <cell r="BX79">
            <v>5.3</v>
          </cell>
          <cell r="CF79">
            <v>5</v>
          </cell>
          <cell r="CN79">
            <v>5.0999999999999996</v>
          </cell>
          <cell r="CV79">
            <v>5.2</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81</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83</v>
      </c>
      <c r="C3" s="614"/>
      <c r="D3" s="614"/>
      <c r="E3" s="615"/>
      <c r="F3" s="615"/>
      <c r="G3" s="615"/>
      <c r="H3" s="615"/>
      <c r="I3" s="615"/>
      <c r="J3" s="615"/>
      <c r="K3" s="615"/>
      <c r="L3" s="615" t="s">
        <v>84</v>
      </c>
      <c r="M3" s="615"/>
      <c r="N3" s="615"/>
      <c r="O3" s="615"/>
      <c r="P3" s="615"/>
      <c r="Q3" s="615"/>
      <c r="R3" s="618"/>
      <c r="S3" s="618"/>
      <c r="T3" s="618"/>
      <c r="U3" s="618"/>
      <c r="V3" s="619"/>
      <c r="W3" s="509" t="s">
        <v>85</v>
      </c>
      <c r="X3" s="510"/>
      <c r="Y3" s="510"/>
      <c r="Z3" s="510"/>
      <c r="AA3" s="510"/>
      <c r="AB3" s="614"/>
      <c r="AC3" s="618" t="s">
        <v>86</v>
      </c>
      <c r="AD3" s="510"/>
      <c r="AE3" s="510"/>
      <c r="AF3" s="510"/>
      <c r="AG3" s="510"/>
      <c r="AH3" s="510"/>
      <c r="AI3" s="510"/>
      <c r="AJ3" s="510"/>
      <c r="AK3" s="510"/>
      <c r="AL3" s="580"/>
      <c r="AM3" s="509" t="s">
        <v>87</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88</v>
      </c>
      <c r="BO3" s="510"/>
      <c r="BP3" s="510"/>
      <c r="BQ3" s="510"/>
      <c r="BR3" s="510"/>
      <c r="BS3" s="510"/>
      <c r="BT3" s="510"/>
      <c r="BU3" s="580"/>
      <c r="BV3" s="509" t="s">
        <v>89</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90</v>
      </c>
      <c r="CU3" s="510"/>
      <c r="CV3" s="510"/>
      <c r="CW3" s="510"/>
      <c r="CX3" s="510"/>
      <c r="CY3" s="510"/>
      <c r="CZ3" s="510"/>
      <c r="DA3" s="580"/>
      <c r="DB3" s="509" t="s">
        <v>91</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92</v>
      </c>
      <c r="AZ4" s="423"/>
      <c r="BA4" s="423"/>
      <c r="BB4" s="423"/>
      <c r="BC4" s="423"/>
      <c r="BD4" s="423"/>
      <c r="BE4" s="423"/>
      <c r="BF4" s="423"/>
      <c r="BG4" s="423"/>
      <c r="BH4" s="423"/>
      <c r="BI4" s="423"/>
      <c r="BJ4" s="423"/>
      <c r="BK4" s="423"/>
      <c r="BL4" s="423"/>
      <c r="BM4" s="424"/>
      <c r="BN4" s="425">
        <v>56447251</v>
      </c>
      <c r="BO4" s="426"/>
      <c r="BP4" s="426"/>
      <c r="BQ4" s="426"/>
      <c r="BR4" s="426"/>
      <c r="BS4" s="426"/>
      <c r="BT4" s="426"/>
      <c r="BU4" s="427"/>
      <c r="BV4" s="425">
        <v>45302164</v>
      </c>
      <c r="BW4" s="426"/>
      <c r="BX4" s="426"/>
      <c r="BY4" s="426"/>
      <c r="BZ4" s="426"/>
      <c r="CA4" s="426"/>
      <c r="CB4" s="426"/>
      <c r="CC4" s="427"/>
      <c r="CD4" s="606" t="s">
        <v>93</v>
      </c>
      <c r="CE4" s="607"/>
      <c r="CF4" s="607"/>
      <c r="CG4" s="607"/>
      <c r="CH4" s="607"/>
      <c r="CI4" s="607"/>
      <c r="CJ4" s="607"/>
      <c r="CK4" s="607"/>
      <c r="CL4" s="607"/>
      <c r="CM4" s="607"/>
      <c r="CN4" s="607"/>
      <c r="CO4" s="607"/>
      <c r="CP4" s="607"/>
      <c r="CQ4" s="607"/>
      <c r="CR4" s="607"/>
      <c r="CS4" s="608"/>
      <c r="CT4" s="609">
        <v>8</v>
      </c>
      <c r="CU4" s="610"/>
      <c r="CV4" s="610"/>
      <c r="CW4" s="610"/>
      <c r="CX4" s="610"/>
      <c r="CY4" s="610"/>
      <c r="CZ4" s="610"/>
      <c r="DA4" s="611"/>
      <c r="DB4" s="609">
        <v>4.4000000000000004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94</v>
      </c>
      <c r="AN5" s="404"/>
      <c r="AO5" s="404"/>
      <c r="AP5" s="404"/>
      <c r="AQ5" s="404"/>
      <c r="AR5" s="404"/>
      <c r="AS5" s="404"/>
      <c r="AT5" s="405"/>
      <c r="AU5" s="487" t="s">
        <v>95</v>
      </c>
      <c r="AV5" s="488"/>
      <c r="AW5" s="488"/>
      <c r="AX5" s="488"/>
      <c r="AY5" s="410" t="s">
        <v>96</v>
      </c>
      <c r="AZ5" s="411"/>
      <c r="BA5" s="411"/>
      <c r="BB5" s="411"/>
      <c r="BC5" s="411"/>
      <c r="BD5" s="411"/>
      <c r="BE5" s="411"/>
      <c r="BF5" s="411"/>
      <c r="BG5" s="411"/>
      <c r="BH5" s="411"/>
      <c r="BI5" s="411"/>
      <c r="BJ5" s="411"/>
      <c r="BK5" s="411"/>
      <c r="BL5" s="411"/>
      <c r="BM5" s="412"/>
      <c r="BN5" s="430">
        <v>54338720</v>
      </c>
      <c r="BO5" s="431"/>
      <c r="BP5" s="431"/>
      <c r="BQ5" s="431"/>
      <c r="BR5" s="431"/>
      <c r="BS5" s="431"/>
      <c r="BT5" s="431"/>
      <c r="BU5" s="432"/>
      <c r="BV5" s="430">
        <v>44122643</v>
      </c>
      <c r="BW5" s="431"/>
      <c r="BX5" s="431"/>
      <c r="BY5" s="431"/>
      <c r="BZ5" s="431"/>
      <c r="CA5" s="431"/>
      <c r="CB5" s="431"/>
      <c r="CC5" s="432"/>
      <c r="CD5" s="439" t="s">
        <v>97</v>
      </c>
      <c r="CE5" s="440"/>
      <c r="CF5" s="440"/>
      <c r="CG5" s="440"/>
      <c r="CH5" s="440"/>
      <c r="CI5" s="440"/>
      <c r="CJ5" s="440"/>
      <c r="CK5" s="440"/>
      <c r="CL5" s="440"/>
      <c r="CM5" s="440"/>
      <c r="CN5" s="440"/>
      <c r="CO5" s="440"/>
      <c r="CP5" s="440"/>
      <c r="CQ5" s="440"/>
      <c r="CR5" s="440"/>
      <c r="CS5" s="441"/>
      <c r="CT5" s="400">
        <v>95.7</v>
      </c>
      <c r="CU5" s="401"/>
      <c r="CV5" s="401"/>
      <c r="CW5" s="401"/>
      <c r="CX5" s="401"/>
      <c r="CY5" s="401"/>
      <c r="CZ5" s="401"/>
      <c r="DA5" s="402"/>
      <c r="DB5" s="400">
        <v>96.4</v>
      </c>
      <c r="DC5" s="401"/>
      <c r="DD5" s="401"/>
      <c r="DE5" s="401"/>
      <c r="DF5" s="401"/>
      <c r="DG5" s="401"/>
      <c r="DH5" s="401"/>
      <c r="DI5" s="402"/>
      <c r="DJ5" s="186"/>
      <c r="DK5" s="186"/>
      <c r="DL5" s="186"/>
      <c r="DM5" s="186"/>
      <c r="DN5" s="186"/>
      <c r="DO5" s="186"/>
    </row>
    <row r="6" spans="1:119" ht="18.75" customHeight="1" x14ac:dyDescent="0.15">
      <c r="A6" s="187"/>
      <c r="B6" s="586" t="s">
        <v>98</v>
      </c>
      <c r="C6" s="444"/>
      <c r="D6" s="444"/>
      <c r="E6" s="587"/>
      <c r="F6" s="587"/>
      <c r="G6" s="587"/>
      <c r="H6" s="587"/>
      <c r="I6" s="587"/>
      <c r="J6" s="587"/>
      <c r="K6" s="587"/>
      <c r="L6" s="587" t="s">
        <v>99</v>
      </c>
      <c r="M6" s="587"/>
      <c r="N6" s="587"/>
      <c r="O6" s="587"/>
      <c r="P6" s="587"/>
      <c r="Q6" s="587"/>
      <c r="R6" s="468"/>
      <c r="S6" s="468"/>
      <c r="T6" s="468"/>
      <c r="U6" s="468"/>
      <c r="V6" s="593"/>
      <c r="W6" s="521" t="s">
        <v>100</v>
      </c>
      <c r="X6" s="443"/>
      <c r="Y6" s="443"/>
      <c r="Z6" s="443"/>
      <c r="AA6" s="443"/>
      <c r="AB6" s="444"/>
      <c r="AC6" s="598" t="s">
        <v>101</v>
      </c>
      <c r="AD6" s="599"/>
      <c r="AE6" s="599"/>
      <c r="AF6" s="599"/>
      <c r="AG6" s="599"/>
      <c r="AH6" s="599"/>
      <c r="AI6" s="599"/>
      <c r="AJ6" s="599"/>
      <c r="AK6" s="599"/>
      <c r="AL6" s="600"/>
      <c r="AM6" s="499" t="s">
        <v>102</v>
      </c>
      <c r="AN6" s="404"/>
      <c r="AO6" s="404"/>
      <c r="AP6" s="404"/>
      <c r="AQ6" s="404"/>
      <c r="AR6" s="404"/>
      <c r="AS6" s="404"/>
      <c r="AT6" s="405"/>
      <c r="AU6" s="487" t="s">
        <v>103</v>
      </c>
      <c r="AV6" s="488"/>
      <c r="AW6" s="488"/>
      <c r="AX6" s="488"/>
      <c r="AY6" s="410" t="s">
        <v>104</v>
      </c>
      <c r="AZ6" s="411"/>
      <c r="BA6" s="411"/>
      <c r="BB6" s="411"/>
      <c r="BC6" s="411"/>
      <c r="BD6" s="411"/>
      <c r="BE6" s="411"/>
      <c r="BF6" s="411"/>
      <c r="BG6" s="411"/>
      <c r="BH6" s="411"/>
      <c r="BI6" s="411"/>
      <c r="BJ6" s="411"/>
      <c r="BK6" s="411"/>
      <c r="BL6" s="411"/>
      <c r="BM6" s="412"/>
      <c r="BN6" s="430">
        <v>2108531</v>
      </c>
      <c r="BO6" s="431"/>
      <c r="BP6" s="431"/>
      <c r="BQ6" s="431"/>
      <c r="BR6" s="431"/>
      <c r="BS6" s="431"/>
      <c r="BT6" s="431"/>
      <c r="BU6" s="432"/>
      <c r="BV6" s="430">
        <v>1179521</v>
      </c>
      <c r="BW6" s="431"/>
      <c r="BX6" s="431"/>
      <c r="BY6" s="431"/>
      <c r="BZ6" s="431"/>
      <c r="CA6" s="431"/>
      <c r="CB6" s="431"/>
      <c r="CC6" s="432"/>
      <c r="CD6" s="439" t="s">
        <v>105</v>
      </c>
      <c r="CE6" s="440"/>
      <c r="CF6" s="440"/>
      <c r="CG6" s="440"/>
      <c r="CH6" s="440"/>
      <c r="CI6" s="440"/>
      <c r="CJ6" s="440"/>
      <c r="CK6" s="440"/>
      <c r="CL6" s="440"/>
      <c r="CM6" s="440"/>
      <c r="CN6" s="440"/>
      <c r="CO6" s="440"/>
      <c r="CP6" s="440"/>
      <c r="CQ6" s="440"/>
      <c r="CR6" s="440"/>
      <c r="CS6" s="441"/>
      <c r="CT6" s="583">
        <v>103</v>
      </c>
      <c r="CU6" s="584"/>
      <c r="CV6" s="584"/>
      <c r="CW6" s="584"/>
      <c r="CX6" s="584"/>
      <c r="CY6" s="584"/>
      <c r="CZ6" s="584"/>
      <c r="DA6" s="585"/>
      <c r="DB6" s="583">
        <v>103.3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106</v>
      </c>
      <c r="AN7" s="404"/>
      <c r="AO7" s="404"/>
      <c r="AP7" s="404"/>
      <c r="AQ7" s="404"/>
      <c r="AR7" s="404"/>
      <c r="AS7" s="404"/>
      <c r="AT7" s="405"/>
      <c r="AU7" s="487" t="s">
        <v>107</v>
      </c>
      <c r="AV7" s="488"/>
      <c r="AW7" s="488"/>
      <c r="AX7" s="488"/>
      <c r="AY7" s="410" t="s">
        <v>108</v>
      </c>
      <c r="AZ7" s="411"/>
      <c r="BA7" s="411"/>
      <c r="BB7" s="411"/>
      <c r="BC7" s="411"/>
      <c r="BD7" s="411"/>
      <c r="BE7" s="411"/>
      <c r="BF7" s="411"/>
      <c r="BG7" s="411"/>
      <c r="BH7" s="411"/>
      <c r="BI7" s="411"/>
      <c r="BJ7" s="411"/>
      <c r="BK7" s="411"/>
      <c r="BL7" s="411"/>
      <c r="BM7" s="412"/>
      <c r="BN7" s="430">
        <v>191720</v>
      </c>
      <c r="BO7" s="431"/>
      <c r="BP7" s="431"/>
      <c r="BQ7" s="431"/>
      <c r="BR7" s="431"/>
      <c r="BS7" s="431"/>
      <c r="BT7" s="431"/>
      <c r="BU7" s="432"/>
      <c r="BV7" s="430">
        <v>139836</v>
      </c>
      <c r="BW7" s="431"/>
      <c r="BX7" s="431"/>
      <c r="BY7" s="431"/>
      <c r="BZ7" s="431"/>
      <c r="CA7" s="431"/>
      <c r="CB7" s="431"/>
      <c r="CC7" s="432"/>
      <c r="CD7" s="439" t="s">
        <v>109</v>
      </c>
      <c r="CE7" s="440"/>
      <c r="CF7" s="440"/>
      <c r="CG7" s="440"/>
      <c r="CH7" s="440"/>
      <c r="CI7" s="440"/>
      <c r="CJ7" s="440"/>
      <c r="CK7" s="440"/>
      <c r="CL7" s="440"/>
      <c r="CM7" s="440"/>
      <c r="CN7" s="440"/>
      <c r="CO7" s="440"/>
      <c r="CP7" s="440"/>
      <c r="CQ7" s="440"/>
      <c r="CR7" s="440"/>
      <c r="CS7" s="441"/>
      <c r="CT7" s="430">
        <v>23927575</v>
      </c>
      <c r="CU7" s="431"/>
      <c r="CV7" s="431"/>
      <c r="CW7" s="431"/>
      <c r="CX7" s="431"/>
      <c r="CY7" s="431"/>
      <c r="CZ7" s="431"/>
      <c r="DA7" s="432"/>
      <c r="DB7" s="430">
        <v>23382520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110</v>
      </c>
      <c r="AN8" s="404"/>
      <c r="AO8" s="404"/>
      <c r="AP8" s="404"/>
      <c r="AQ8" s="404"/>
      <c r="AR8" s="404"/>
      <c r="AS8" s="404"/>
      <c r="AT8" s="405"/>
      <c r="AU8" s="487" t="s">
        <v>111</v>
      </c>
      <c r="AV8" s="488"/>
      <c r="AW8" s="488"/>
      <c r="AX8" s="488"/>
      <c r="AY8" s="410" t="s">
        <v>112</v>
      </c>
      <c r="AZ8" s="411"/>
      <c r="BA8" s="411"/>
      <c r="BB8" s="411"/>
      <c r="BC8" s="411"/>
      <c r="BD8" s="411"/>
      <c r="BE8" s="411"/>
      <c r="BF8" s="411"/>
      <c r="BG8" s="411"/>
      <c r="BH8" s="411"/>
      <c r="BI8" s="411"/>
      <c r="BJ8" s="411"/>
      <c r="BK8" s="411"/>
      <c r="BL8" s="411"/>
      <c r="BM8" s="412"/>
      <c r="BN8" s="430">
        <v>1916811</v>
      </c>
      <c r="BO8" s="431"/>
      <c r="BP8" s="431"/>
      <c r="BQ8" s="431"/>
      <c r="BR8" s="431"/>
      <c r="BS8" s="431"/>
      <c r="BT8" s="431"/>
      <c r="BU8" s="432"/>
      <c r="BV8" s="430">
        <v>1039685</v>
      </c>
      <c r="BW8" s="431"/>
      <c r="BX8" s="431"/>
      <c r="BY8" s="431"/>
      <c r="BZ8" s="431"/>
      <c r="CA8" s="431"/>
      <c r="CB8" s="431"/>
      <c r="CC8" s="432"/>
      <c r="CD8" s="439" t="s">
        <v>113</v>
      </c>
      <c r="CE8" s="440"/>
      <c r="CF8" s="440"/>
      <c r="CG8" s="440"/>
      <c r="CH8" s="440"/>
      <c r="CI8" s="440"/>
      <c r="CJ8" s="440"/>
      <c r="CK8" s="440"/>
      <c r="CL8" s="440"/>
      <c r="CM8" s="440"/>
      <c r="CN8" s="440"/>
      <c r="CO8" s="440"/>
      <c r="CP8" s="440"/>
      <c r="CQ8" s="440"/>
      <c r="CR8" s="440"/>
      <c r="CS8" s="441"/>
      <c r="CT8" s="543">
        <v>0.82</v>
      </c>
      <c r="CU8" s="544"/>
      <c r="CV8" s="544"/>
      <c r="CW8" s="544"/>
      <c r="CX8" s="544"/>
      <c r="CY8" s="544"/>
      <c r="CZ8" s="544"/>
      <c r="DA8" s="545"/>
      <c r="DB8" s="543">
        <v>0.82</v>
      </c>
      <c r="DC8" s="544"/>
      <c r="DD8" s="544"/>
      <c r="DE8" s="544"/>
      <c r="DF8" s="544"/>
      <c r="DG8" s="544"/>
      <c r="DH8" s="544"/>
      <c r="DI8" s="545"/>
      <c r="DJ8" s="186"/>
      <c r="DK8" s="186"/>
      <c r="DL8" s="186"/>
      <c r="DM8" s="186"/>
      <c r="DN8" s="186"/>
      <c r="DO8" s="186"/>
    </row>
    <row r="9" spans="1:119" ht="18.75" customHeight="1" thickBot="1" x14ac:dyDescent="0.2">
      <c r="A9" s="187"/>
      <c r="B9" s="572" t="s">
        <v>114</v>
      </c>
      <c r="C9" s="573"/>
      <c r="D9" s="573"/>
      <c r="E9" s="573"/>
      <c r="F9" s="573"/>
      <c r="G9" s="573"/>
      <c r="H9" s="573"/>
      <c r="I9" s="573"/>
      <c r="J9" s="573"/>
      <c r="K9" s="493"/>
      <c r="L9" s="574" t="s">
        <v>115</v>
      </c>
      <c r="M9" s="575"/>
      <c r="N9" s="575"/>
      <c r="O9" s="575"/>
      <c r="P9" s="575"/>
      <c r="Q9" s="576"/>
      <c r="R9" s="577">
        <v>113979</v>
      </c>
      <c r="S9" s="578"/>
      <c r="T9" s="578"/>
      <c r="U9" s="578"/>
      <c r="V9" s="579"/>
      <c r="W9" s="509" t="s">
        <v>116</v>
      </c>
      <c r="X9" s="510"/>
      <c r="Y9" s="510"/>
      <c r="Z9" s="510"/>
      <c r="AA9" s="510"/>
      <c r="AB9" s="510"/>
      <c r="AC9" s="510"/>
      <c r="AD9" s="510"/>
      <c r="AE9" s="510"/>
      <c r="AF9" s="510"/>
      <c r="AG9" s="510"/>
      <c r="AH9" s="510"/>
      <c r="AI9" s="510"/>
      <c r="AJ9" s="510"/>
      <c r="AK9" s="510"/>
      <c r="AL9" s="580"/>
      <c r="AM9" s="499" t="s">
        <v>117</v>
      </c>
      <c r="AN9" s="404"/>
      <c r="AO9" s="404"/>
      <c r="AP9" s="404"/>
      <c r="AQ9" s="404"/>
      <c r="AR9" s="404"/>
      <c r="AS9" s="404"/>
      <c r="AT9" s="405"/>
      <c r="AU9" s="487" t="s">
        <v>118</v>
      </c>
      <c r="AV9" s="488"/>
      <c r="AW9" s="488"/>
      <c r="AX9" s="488"/>
      <c r="AY9" s="410" t="s">
        <v>119</v>
      </c>
      <c r="AZ9" s="411"/>
      <c r="BA9" s="411"/>
      <c r="BB9" s="411"/>
      <c r="BC9" s="411"/>
      <c r="BD9" s="411"/>
      <c r="BE9" s="411"/>
      <c r="BF9" s="411"/>
      <c r="BG9" s="411"/>
      <c r="BH9" s="411"/>
      <c r="BI9" s="411"/>
      <c r="BJ9" s="411"/>
      <c r="BK9" s="411"/>
      <c r="BL9" s="411"/>
      <c r="BM9" s="412"/>
      <c r="BN9" s="430">
        <v>877126</v>
      </c>
      <c r="BO9" s="431"/>
      <c r="BP9" s="431"/>
      <c r="BQ9" s="431"/>
      <c r="BR9" s="431"/>
      <c r="BS9" s="431"/>
      <c r="BT9" s="431"/>
      <c r="BU9" s="432"/>
      <c r="BV9" s="430">
        <v>-7496</v>
      </c>
      <c r="BW9" s="431"/>
      <c r="BX9" s="431"/>
      <c r="BY9" s="431"/>
      <c r="BZ9" s="431"/>
      <c r="CA9" s="431"/>
      <c r="CB9" s="431"/>
      <c r="CC9" s="432"/>
      <c r="CD9" s="439" t="s">
        <v>120</v>
      </c>
      <c r="CE9" s="440"/>
      <c r="CF9" s="440"/>
      <c r="CG9" s="440"/>
      <c r="CH9" s="440"/>
      <c r="CI9" s="440"/>
      <c r="CJ9" s="440"/>
      <c r="CK9" s="440"/>
      <c r="CL9" s="440"/>
      <c r="CM9" s="440"/>
      <c r="CN9" s="440"/>
      <c r="CO9" s="440"/>
      <c r="CP9" s="440"/>
      <c r="CQ9" s="440"/>
      <c r="CR9" s="440"/>
      <c r="CS9" s="441"/>
      <c r="CT9" s="400">
        <v>12.3</v>
      </c>
      <c r="CU9" s="401"/>
      <c r="CV9" s="401"/>
      <c r="CW9" s="401"/>
      <c r="CX9" s="401"/>
      <c r="CY9" s="401"/>
      <c r="CZ9" s="401"/>
      <c r="DA9" s="402"/>
      <c r="DB9" s="400">
        <v>13.5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121</v>
      </c>
      <c r="M10" s="404"/>
      <c r="N10" s="404"/>
      <c r="O10" s="404"/>
      <c r="P10" s="404"/>
      <c r="Q10" s="405"/>
      <c r="R10" s="406">
        <v>115942</v>
      </c>
      <c r="S10" s="407"/>
      <c r="T10" s="407"/>
      <c r="U10" s="407"/>
      <c r="V10" s="409"/>
      <c r="W10" s="581"/>
      <c r="X10" s="392"/>
      <c r="Y10" s="392"/>
      <c r="Z10" s="392"/>
      <c r="AA10" s="392"/>
      <c r="AB10" s="392"/>
      <c r="AC10" s="392"/>
      <c r="AD10" s="392"/>
      <c r="AE10" s="392"/>
      <c r="AF10" s="392"/>
      <c r="AG10" s="392"/>
      <c r="AH10" s="392"/>
      <c r="AI10" s="392"/>
      <c r="AJ10" s="392"/>
      <c r="AK10" s="392"/>
      <c r="AL10" s="582"/>
      <c r="AM10" s="499" t="s">
        <v>122</v>
      </c>
      <c r="AN10" s="404"/>
      <c r="AO10" s="404"/>
      <c r="AP10" s="404"/>
      <c r="AQ10" s="404"/>
      <c r="AR10" s="404"/>
      <c r="AS10" s="404"/>
      <c r="AT10" s="405"/>
      <c r="AU10" s="487" t="s">
        <v>123</v>
      </c>
      <c r="AV10" s="488"/>
      <c r="AW10" s="488"/>
      <c r="AX10" s="488"/>
      <c r="AY10" s="410" t="s">
        <v>124</v>
      </c>
      <c r="AZ10" s="411"/>
      <c r="BA10" s="411"/>
      <c r="BB10" s="411"/>
      <c r="BC10" s="411"/>
      <c r="BD10" s="411"/>
      <c r="BE10" s="411"/>
      <c r="BF10" s="411"/>
      <c r="BG10" s="411"/>
      <c r="BH10" s="411"/>
      <c r="BI10" s="411"/>
      <c r="BJ10" s="411"/>
      <c r="BK10" s="411"/>
      <c r="BL10" s="411"/>
      <c r="BM10" s="412"/>
      <c r="BN10" s="430">
        <v>562355</v>
      </c>
      <c r="BO10" s="431"/>
      <c r="BP10" s="431"/>
      <c r="BQ10" s="431"/>
      <c r="BR10" s="431"/>
      <c r="BS10" s="431"/>
      <c r="BT10" s="431"/>
      <c r="BU10" s="432"/>
      <c r="BV10" s="430">
        <v>535101</v>
      </c>
      <c r="BW10" s="431"/>
      <c r="BX10" s="431"/>
      <c r="BY10" s="431"/>
      <c r="BZ10" s="431"/>
      <c r="CA10" s="431"/>
      <c r="CB10" s="431"/>
      <c r="CC10" s="432"/>
      <c r="CD10" s="191" t="s">
        <v>125</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126</v>
      </c>
      <c r="M11" s="477"/>
      <c r="N11" s="477"/>
      <c r="O11" s="477"/>
      <c r="P11" s="477"/>
      <c r="Q11" s="478"/>
      <c r="R11" s="569" t="s">
        <v>127</v>
      </c>
      <c r="S11" s="570"/>
      <c r="T11" s="570"/>
      <c r="U11" s="570"/>
      <c r="V11" s="571"/>
      <c r="W11" s="581"/>
      <c r="X11" s="392"/>
      <c r="Y11" s="392"/>
      <c r="Z11" s="392"/>
      <c r="AA11" s="392"/>
      <c r="AB11" s="392"/>
      <c r="AC11" s="392"/>
      <c r="AD11" s="392"/>
      <c r="AE11" s="392"/>
      <c r="AF11" s="392"/>
      <c r="AG11" s="392"/>
      <c r="AH11" s="392"/>
      <c r="AI11" s="392"/>
      <c r="AJ11" s="392"/>
      <c r="AK11" s="392"/>
      <c r="AL11" s="582"/>
      <c r="AM11" s="499" t="s">
        <v>128</v>
      </c>
      <c r="AN11" s="404"/>
      <c r="AO11" s="404"/>
      <c r="AP11" s="404"/>
      <c r="AQ11" s="404"/>
      <c r="AR11" s="404"/>
      <c r="AS11" s="404"/>
      <c r="AT11" s="405"/>
      <c r="AU11" s="487" t="s">
        <v>118</v>
      </c>
      <c r="AV11" s="488"/>
      <c r="AW11" s="488"/>
      <c r="AX11" s="488"/>
      <c r="AY11" s="410" t="s">
        <v>129</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130</v>
      </c>
      <c r="CE11" s="440"/>
      <c r="CF11" s="440"/>
      <c r="CG11" s="440"/>
      <c r="CH11" s="440"/>
      <c r="CI11" s="440"/>
      <c r="CJ11" s="440"/>
      <c r="CK11" s="440"/>
      <c r="CL11" s="440"/>
      <c r="CM11" s="440"/>
      <c r="CN11" s="440"/>
      <c r="CO11" s="440"/>
      <c r="CP11" s="440"/>
      <c r="CQ11" s="440"/>
      <c r="CR11" s="440"/>
      <c r="CS11" s="441"/>
      <c r="CT11" s="543" t="s">
        <v>131</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115405</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95</v>
      </c>
      <c r="AV12" s="488"/>
      <c r="AW12" s="488"/>
      <c r="AX12" s="488"/>
      <c r="AY12" s="410" t="s">
        <v>137</v>
      </c>
      <c r="AZ12" s="411"/>
      <c r="BA12" s="411"/>
      <c r="BB12" s="411"/>
      <c r="BC12" s="411"/>
      <c r="BD12" s="411"/>
      <c r="BE12" s="411"/>
      <c r="BF12" s="411"/>
      <c r="BG12" s="411"/>
      <c r="BH12" s="411"/>
      <c r="BI12" s="411"/>
      <c r="BJ12" s="411"/>
      <c r="BK12" s="411"/>
      <c r="BL12" s="411"/>
      <c r="BM12" s="412"/>
      <c r="BN12" s="430">
        <v>780000</v>
      </c>
      <c r="BO12" s="431"/>
      <c r="BP12" s="431"/>
      <c r="BQ12" s="431"/>
      <c r="BR12" s="431"/>
      <c r="BS12" s="431"/>
      <c r="BT12" s="431"/>
      <c r="BU12" s="432"/>
      <c r="BV12" s="430">
        <v>700000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131</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114093</v>
      </c>
      <c r="S13" s="534"/>
      <c r="T13" s="534"/>
      <c r="U13" s="534"/>
      <c r="V13" s="535"/>
      <c r="W13" s="521" t="s">
        <v>141</v>
      </c>
      <c r="X13" s="443"/>
      <c r="Y13" s="443"/>
      <c r="Z13" s="443"/>
      <c r="AA13" s="443"/>
      <c r="AB13" s="444"/>
      <c r="AC13" s="406">
        <v>1374</v>
      </c>
      <c r="AD13" s="407"/>
      <c r="AE13" s="407"/>
      <c r="AF13" s="407"/>
      <c r="AG13" s="408"/>
      <c r="AH13" s="406">
        <v>1644</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659481</v>
      </c>
      <c r="BO13" s="431"/>
      <c r="BP13" s="431"/>
      <c r="BQ13" s="431"/>
      <c r="BR13" s="431"/>
      <c r="BS13" s="431"/>
      <c r="BT13" s="431"/>
      <c r="BU13" s="432"/>
      <c r="BV13" s="430">
        <v>-172395</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3.2</v>
      </c>
      <c r="CU13" s="401"/>
      <c r="CV13" s="401"/>
      <c r="CW13" s="401"/>
      <c r="CX13" s="401"/>
      <c r="CY13" s="401"/>
      <c r="CZ13" s="401"/>
      <c r="DA13" s="402"/>
      <c r="DB13" s="400">
        <v>3.5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115888</v>
      </c>
      <c r="S14" s="534"/>
      <c r="T14" s="534"/>
      <c r="U14" s="534"/>
      <c r="V14" s="535"/>
      <c r="W14" s="536"/>
      <c r="X14" s="446"/>
      <c r="Y14" s="446"/>
      <c r="Z14" s="446"/>
      <c r="AA14" s="446"/>
      <c r="AB14" s="447"/>
      <c r="AC14" s="526">
        <v>2.5</v>
      </c>
      <c r="AD14" s="527"/>
      <c r="AE14" s="527"/>
      <c r="AF14" s="527"/>
      <c r="AG14" s="528"/>
      <c r="AH14" s="526">
        <v>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t="s">
        <v>148</v>
      </c>
      <c r="CU14" s="538"/>
      <c r="CV14" s="538"/>
      <c r="CW14" s="538"/>
      <c r="CX14" s="538"/>
      <c r="CY14" s="538"/>
      <c r="CZ14" s="538"/>
      <c r="DA14" s="539"/>
      <c r="DB14" s="537" t="s">
        <v>131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140</v>
      </c>
      <c r="N15" s="531"/>
      <c r="O15" s="531"/>
      <c r="P15" s="531"/>
      <c r="Q15" s="532"/>
      <c r="R15" s="533">
        <v>114417</v>
      </c>
      <c r="S15" s="534"/>
      <c r="T15" s="534"/>
      <c r="U15" s="534"/>
      <c r="V15" s="535"/>
      <c r="W15" s="521" t="s">
        <v>149</v>
      </c>
      <c r="X15" s="443"/>
      <c r="Y15" s="443"/>
      <c r="Z15" s="443"/>
      <c r="AA15" s="443"/>
      <c r="AB15" s="444"/>
      <c r="AC15" s="406">
        <v>17118</v>
      </c>
      <c r="AD15" s="407"/>
      <c r="AE15" s="407"/>
      <c r="AF15" s="407"/>
      <c r="AG15" s="408"/>
      <c r="AH15" s="406">
        <v>17239</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15069537</v>
      </c>
      <c r="BO15" s="426"/>
      <c r="BP15" s="426"/>
      <c r="BQ15" s="426"/>
      <c r="BR15" s="426"/>
      <c r="BS15" s="426"/>
      <c r="BT15" s="426"/>
      <c r="BU15" s="427"/>
      <c r="BV15" s="425">
        <v>14507257</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31.7</v>
      </c>
      <c r="AD16" s="527"/>
      <c r="AE16" s="527"/>
      <c r="AF16" s="527"/>
      <c r="AG16" s="528"/>
      <c r="AH16" s="526">
        <v>31.8</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18385201</v>
      </c>
      <c r="BO16" s="431"/>
      <c r="BP16" s="431"/>
      <c r="BQ16" s="431"/>
      <c r="BR16" s="431"/>
      <c r="BS16" s="431"/>
      <c r="BT16" s="431"/>
      <c r="BU16" s="432"/>
      <c r="BV16" s="430">
        <v>17772414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35456</v>
      </c>
      <c r="AD17" s="407"/>
      <c r="AE17" s="407"/>
      <c r="AF17" s="407"/>
      <c r="AG17" s="408"/>
      <c r="AH17" s="406">
        <v>35271</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19123476</v>
      </c>
      <c r="BO17" s="431"/>
      <c r="BP17" s="431"/>
      <c r="BQ17" s="431"/>
      <c r="BR17" s="431"/>
      <c r="BS17" s="431"/>
      <c r="BT17" s="431"/>
      <c r="BU17" s="432"/>
      <c r="BV17" s="430">
        <v>18518391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189.37</v>
      </c>
      <c r="M18" s="495"/>
      <c r="N18" s="495"/>
      <c r="O18" s="495"/>
      <c r="P18" s="495"/>
      <c r="Q18" s="495"/>
      <c r="R18" s="496"/>
      <c r="S18" s="496"/>
      <c r="T18" s="496"/>
      <c r="U18" s="496"/>
      <c r="V18" s="497"/>
      <c r="W18" s="511"/>
      <c r="X18" s="512"/>
      <c r="Y18" s="512"/>
      <c r="Z18" s="512"/>
      <c r="AA18" s="512"/>
      <c r="AB18" s="522"/>
      <c r="AC18" s="394">
        <v>65.7</v>
      </c>
      <c r="AD18" s="395"/>
      <c r="AE18" s="395"/>
      <c r="AF18" s="395"/>
      <c r="AG18" s="498"/>
      <c r="AH18" s="394">
        <v>65.099999999999994</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23530936</v>
      </c>
      <c r="BO18" s="431"/>
      <c r="BP18" s="431"/>
      <c r="BQ18" s="431"/>
      <c r="BR18" s="431"/>
      <c r="BS18" s="431"/>
      <c r="BT18" s="431"/>
      <c r="BU18" s="432"/>
      <c r="BV18" s="430">
        <v>23174342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602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29816891</v>
      </c>
      <c r="BO19" s="431"/>
      <c r="BP19" s="431"/>
      <c r="BQ19" s="431"/>
      <c r="BR19" s="431"/>
      <c r="BS19" s="431"/>
      <c r="BT19" s="431"/>
      <c r="BU19" s="432"/>
      <c r="BV19" s="430">
        <v>27906874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48858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42376584</v>
      </c>
      <c r="BO23" s="431"/>
      <c r="BP23" s="431"/>
      <c r="BQ23" s="431"/>
      <c r="BR23" s="431"/>
      <c r="BS23" s="431"/>
      <c r="BT23" s="431"/>
      <c r="BU23" s="432"/>
      <c r="BV23" s="430">
        <v>42326623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9120</v>
      </c>
      <c r="R24" s="407"/>
      <c r="S24" s="407"/>
      <c r="T24" s="407"/>
      <c r="U24" s="407"/>
      <c r="V24" s="408"/>
      <c r="W24" s="472"/>
      <c r="X24" s="463"/>
      <c r="Y24" s="464"/>
      <c r="Z24" s="403" t="s">
        <v>173</v>
      </c>
      <c r="AA24" s="404"/>
      <c r="AB24" s="404"/>
      <c r="AC24" s="404"/>
      <c r="AD24" s="404"/>
      <c r="AE24" s="404"/>
      <c r="AF24" s="404"/>
      <c r="AG24" s="405"/>
      <c r="AH24" s="406">
        <v>769</v>
      </c>
      <c r="AI24" s="407"/>
      <c r="AJ24" s="407"/>
      <c r="AK24" s="407"/>
      <c r="AL24" s="408"/>
      <c r="AM24" s="406">
        <v>2362368</v>
      </c>
      <c r="AN24" s="407"/>
      <c r="AO24" s="407"/>
      <c r="AP24" s="407"/>
      <c r="AQ24" s="407"/>
      <c r="AR24" s="408"/>
      <c r="AS24" s="406">
        <v>3072</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37720179</v>
      </c>
      <c r="BO24" s="431"/>
      <c r="BP24" s="431"/>
      <c r="BQ24" s="431"/>
      <c r="BR24" s="431"/>
      <c r="BS24" s="431"/>
      <c r="BT24" s="431"/>
      <c r="BU24" s="432"/>
      <c r="BV24" s="430">
        <v>37757146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7450</v>
      </c>
      <c r="R25" s="407"/>
      <c r="S25" s="407"/>
      <c r="T25" s="407"/>
      <c r="U25" s="407"/>
      <c r="V25" s="408"/>
      <c r="W25" s="472"/>
      <c r="X25" s="463"/>
      <c r="Y25" s="464"/>
      <c r="Z25" s="403" t="s">
        <v>176</v>
      </c>
      <c r="AA25" s="404"/>
      <c r="AB25" s="404"/>
      <c r="AC25" s="404"/>
      <c r="AD25" s="404"/>
      <c r="AE25" s="404"/>
      <c r="AF25" s="404"/>
      <c r="AG25" s="405"/>
      <c r="AH25" s="406">
        <v>142</v>
      </c>
      <c r="AI25" s="407"/>
      <c r="AJ25" s="407"/>
      <c r="AK25" s="407"/>
      <c r="AL25" s="408"/>
      <c r="AM25" s="406">
        <v>418616</v>
      </c>
      <c r="AN25" s="407"/>
      <c r="AO25" s="407"/>
      <c r="AP25" s="407"/>
      <c r="AQ25" s="407"/>
      <c r="AR25" s="408"/>
      <c r="AS25" s="406">
        <v>2948</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16219148</v>
      </c>
      <c r="BO25" s="426"/>
      <c r="BP25" s="426"/>
      <c r="BQ25" s="426"/>
      <c r="BR25" s="426"/>
      <c r="BS25" s="426"/>
      <c r="BT25" s="426"/>
      <c r="BU25" s="427"/>
      <c r="BV25" s="425">
        <v>15431092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6500</v>
      </c>
      <c r="R26" s="407"/>
      <c r="S26" s="407"/>
      <c r="T26" s="407"/>
      <c r="U26" s="407"/>
      <c r="V26" s="408"/>
      <c r="W26" s="472"/>
      <c r="X26" s="463"/>
      <c r="Y26" s="464"/>
      <c r="Z26" s="403" t="s">
        <v>179</v>
      </c>
      <c r="AA26" s="485"/>
      <c r="AB26" s="485"/>
      <c r="AC26" s="485"/>
      <c r="AD26" s="485"/>
      <c r="AE26" s="485"/>
      <c r="AF26" s="485"/>
      <c r="AG26" s="486"/>
      <c r="AH26" s="406">
        <v>77</v>
      </c>
      <c r="AI26" s="407"/>
      <c r="AJ26" s="407"/>
      <c r="AK26" s="407"/>
      <c r="AL26" s="408"/>
      <c r="AM26" s="406">
        <v>270424</v>
      </c>
      <c r="AN26" s="407"/>
      <c r="AO26" s="407"/>
      <c r="AP26" s="407"/>
      <c r="AQ26" s="407"/>
      <c r="AR26" s="408"/>
      <c r="AS26" s="406">
        <v>3512</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v>110000</v>
      </c>
      <c r="BO26" s="431"/>
      <c r="BP26" s="431"/>
      <c r="BQ26" s="431"/>
      <c r="BR26" s="431"/>
      <c r="BS26" s="431"/>
      <c r="BT26" s="431"/>
      <c r="BU26" s="432"/>
      <c r="BV26" s="430" t="s">
        <v>148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5130</v>
      </c>
      <c r="R27" s="407"/>
      <c r="S27" s="407"/>
      <c r="T27" s="407"/>
      <c r="U27" s="407"/>
      <c r="V27" s="408"/>
      <c r="W27" s="472"/>
      <c r="X27" s="463"/>
      <c r="Y27" s="464"/>
      <c r="Z27" s="403" t="s">
        <v>182</v>
      </c>
      <c r="AA27" s="404"/>
      <c r="AB27" s="404"/>
      <c r="AC27" s="404"/>
      <c r="AD27" s="404"/>
      <c r="AE27" s="404"/>
      <c r="AF27" s="404"/>
      <c r="AG27" s="405"/>
      <c r="AH27" s="406" t="s">
        <v>131</v>
      </c>
      <c r="AI27" s="407"/>
      <c r="AJ27" s="407"/>
      <c r="AK27" s="407"/>
      <c r="AL27" s="408"/>
      <c r="AM27" s="406" t="s">
        <v>139</v>
      </c>
      <c r="AN27" s="407"/>
      <c r="AO27" s="407"/>
      <c r="AP27" s="407"/>
      <c r="AQ27" s="407"/>
      <c r="AR27" s="408"/>
      <c r="AS27" s="406" t="s">
        <v>139</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t="s">
        <v>131</v>
      </c>
      <c r="BO27" s="434"/>
      <c r="BP27" s="434"/>
      <c r="BQ27" s="434"/>
      <c r="BR27" s="434"/>
      <c r="BS27" s="434"/>
      <c r="BT27" s="434"/>
      <c r="BU27" s="435"/>
      <c r="BV27" s="433" t="s">
        <v>131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4410</v>
      </c>
      <c r="R28" s="407"/>
      <c r="S28" s="407"/>
      <c r="T28" s="407"/>
      <c r="U28" s="407"/>
      <c r="V28" s="408"/>
      <c r="W28" s="472"/>
      <c r="X28" s="463"/>
      <c r="Y28" s="464"/>
      <c r="Z28" s="403" t="s">
        <v>185</v>
      </c>
      <c r="AA28" s="404"/>
      <c r="AB28" s="404"/>
      <c r="AC28" s="404"/>
      <c r="AD28" s="404"/>
      <c r="AE28" s="404"/>
      <c r="AF28" s="404"/>
      <c r="AG28" s="405"/>
      <c r="AH28" s="406" t="s">
        <v>139</v>
      </c>
      <c r="AI28" s="407"/>
      <c r="AJ28" s="407"/>
      <c r="AK28" s="407"/>
      <c r="AL28" s="408"/>
      <c r="AM28" s="406" t="s">
        <v>131</v>
      </c>
      <c r="AN28" s="407"/>
      <c r="AO28" s="407"/>
      <c r="AP28" s="407"/>
      <c r="AQ28" s="407"/>
      <c r="AR28" s="408"/>
      <c r="AS28" s="406" t="s">
        <v>131</v>
      </c>
      <c r="AT28" s="407"/>
      <c r="AU28" s="407"/>
      <c r="AV28" s="407"/>
      <c r="AW28" s="407"/>
      <c r="AX28" s="409"/>
      <c r="AY28" s="413" t="s">
        <v>186</v>
      </c>
      <c r="AZ28" s="414"/>
      <c r="BA28" s="414"/>
      <c r="BB28" s="415"/>
      <c r="BC28" s="422" t="s">
        <v>49</v>
      </c>
      <c r="BD28" s="423"/>
      <c r="BE28" s="423"/>
      <c r="BF28" s="423"/>
      <c r="BG28" s="423"/>
      <c r="BH28" s="423"/>
      <c r="BI28" s="423"/>
      <c r="BJ28" s="423"/>
      <c r="BK28" s="423"/>
      <c r="BL28" s="423"/>
      <c r="BM28" s="424"/>
      <c r="BN28" s="425">
        <v>2780415</v>
      </c>
      <c r="BO28" s="426"/>
      <c r="BP28" s="426"/>
      <c r="BQ28" s="426"/>
      <c r="BR28" s="426"/>
      <c r="BS28" s="426"/>
      <c r="BT28" s="426"/>
      <c r="BU28" s="427"/>
      <c r="BV28" s="425">
        <v>2998060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23</v>
      </c>
      <c r="M29" s="407"/>
      <c r="N29" s="407"/>
      <c r="O29" s="407"/>
      <c r="P29" s="408"/>
      <c r="Q29" s="406">
        <v>4160</v>
      </c>
      <c r="R29" s="407"/>
      <c r="S29" s="407"/>
      <c r="T29" s="407"/>
      <c r="U29" s="407"/>
      <c r="V29" s="408"/>
      <c r="W29" s="473"/>
      <c r="X29" s="474"/>
      <c r="Y29" s="475"/>
      <c r="Z29" s="403" t="s">
        <v>188</v>
      </c>
      <c r="AA29" s="404"/>
      <c r="AB29" s="404"/>
      <c r="AC29" s="404"/>
      <c r="AD29" s="404"/>
      <c r="AE29" s="404"/>
      <c r="AF29" s="404"/>
      <c r="AG29" s="405"/>
      <c r="AH29" s="406">
        <v>769</v>
      </c>
      <c r="AI29" s="407"/>
      <c r="AJ29" s="407"/>
      <c r="AK29" s="407"/>
      <c r="AL29" s="408"/>
      <c r="AM29" s="406">
        <v>2362368</v>
      </c>
      <c r="AN29" s="407"/>
      <c r="AO29" s="407"/>
      <c r="AP29" s="407"/>
      <c r="AQ29" s="407"/>
      <c r="AR29" s="408"/>
      <c r="AS29" s="406">
        <v>3072</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1810704</v>
      </c>
      <c r="BO29" s="431"/>
      <c r="BP29" s="431"/>
      <c r="BQ29" s="431"/>
      <c r="BR29" s="431"/>
      <c r="BS29" s="431"/>
      <c r="BT29" s="431"/>
      <c r="BU29" s="432"/>
      <c r="BV29" s="430">
        <v>1690321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99.6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51</v>
      </c>
      <c r="BD30" s="398"/>
      <c r="BE30" s="398"/>
      <c r="BF30" s="398"/>
      <c r="BG30" s="398"/>
      <c r="BH30" s="398"/>
      <c r="BI30" s="398"/>
      <c r="BJ30" s="398"/>
      <c r="BK30" s="398"/>
      <c r="BL30" s="398"/>
      <c r="BM30" s="399"/>
      <c r="BN30" s="433">
        <v>4307891</v>
      </c>
      <c r="BO30" s="434"/>
      <c r="BP30" s="434"/>
      <c r="BQ30" s="434"/>
      <c r="BR30" s="434"/>
      <c r="BS30" s="434"/>
      <c r="BT30" s="434"/>
      <c r="BU30" s="435"/>
      <c r="BV30" s="433">
        <v>4378572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203</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競輪事業特別会計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IF('各会計、関係団体の財政状況及び健全化判断比率'!B34="","",'各会計、関係団体の財政状況及び健全化判断比率'!B34)</f>
        <v>水道事業会計</v>
      </c>
      <c r="AP34" s="388"/>
      <c r="AQ34" s="388"/>
      <c r="AR34" s="388"/>
      <c r="AS34" s="388"/>
      <c r="AT34" s="388"/>
      <c r="AU34" s="388"/>
      <c r="AV34" s="388"/>
      <c r="AW34" s="388"/>
      <c r="AX34" s="388"/>
      <c r="AY34" s="388"/>
      <c r="AZ34" s="388"/>
      <c r="BA34" s="388"/>
      <c r="BB34" s="388"/>
      <c r="BC34" s="388"/>
      <c r="BD34" s="214"/>
      <c r="BE34" s="389">
        <f>IF(BG34="","",MAX(C34:D43,U34:V43,AM34:AN43)+1)</f>
        <v>11</v>
      </c>
      <c r="BF34" s="389"/>
      <c r="BG34" s="388" t="str">
        <f>IF('各会計、関係団体の財政状況及び健全化判断比率'!B37="","",'各会計、関係団体の財政状況及び健全化判断比率'!B37)</f>
        <v>青果市場事業特別会計</v>
      </c>
      <c r="BH34" s="388"/>
      <c r="BI34" s="388"/>
      <c r="BJ34" s="388"/>
      <c r="BK34" s="388"/>
      <c r="BL34" s="388"/>
      <c r="BM34" s="388"/>
      <c r="BN34" s="388"/>
      <c r="BO34" s="388"/>
      <c r="BP34" s="388"/>
      <c r="BQ34" s="388"/>
      <c r="BR34" s="388"/>
      <c r="BS34" s="388"/>
      <c r="BT34" s="388"/>
      <c r="BU34" s="388"/>
      <c r="BV34" s="214"/>
      <c r="BW34" s="389">
        <f>IF(BY34="","",MAX(C34:D43,U34:V43,AM34:AN43,BE34:BF43)+1)</f>
        <v>13</v>
      </c>
      <c r="BX34" s="389"/>
      <c r="BY34" s="388" t="str">
        <f>IF('各会計、関係団体の財政状況及び健全化判断比率'!B68="","",'各会計、関係団体の財政状況及び健全化判断比率'!B68)</f>
        <v>山口県市町総合事務組合（一般会計）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防府市農業公社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国民健康保険事業特別会計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IF('各会計、関係団体の財政状況及び健全化判断比率'!B35="","",'各会計、関係団体の財政状況及び健全化判断比率'!B35)</f>
        <v>工業用水道事業会計</v>
      </c>
      <c r="AP35" s="388"/>
      <c r="AQ35" s="388"/>
      <c r="AR35" s="388"/>
      <c r="AS35" s="388"/>
      <c r="AT35" s="388"/>
      <c r="AU35" s="388"/>
      <c r="AV35" s="388"/>
      <c r="AW35" s="388"/>
      <c r="AX35" s="388"/>
      <c r="AY35" s="388"/>
      <c r="AZ35" s="388"/>
      <c r="BA35" s="388"/>
      <c r="BB35" s="388"/>
      <c r="BC35" s="388"/>
      <c r="BD35" s="214"/>
      <c r="BE35" s="389">
        <f t="shared" ref="BE35:BE43" si="1">IF(BG35="","",BE34+1)</f>
        <v>12</v>
      </c>
      <c r="BF35" s="389"/>
      <c r="BG35" s="388" t="str">
        <f>IF('各会計、関係団体の財政状況及び健全化判断比率'!B38="","",'各会計、関係団体の財政状況及び健全化判断比率'!B38)</f>
        <v>と場事業特別会計</v>
      </c>
      <c r="BH35" s="388"/>
      <c r="BI35" s="388"/>
      <c r="BJ35" s="388"/>
      <c r="BK35" s="388"/>
      <c r="BL35" s="388"/>
      <c r="BM35" s="388"/>
      <c r="BN35" s="388"/>
      <c r="BO35" s="388"/>
      <c r="BP35" s="388"/>
      <c r="BQ35" s="388"/>
      <c r="BR35" s="388"/>
      <c r="BS35" s="388"/>
      <c r="BT35" s="388"/>
      <c r="BU35" s="388"/>
      <c r="BV35" s="214"/>
      <c r="BW35" s="389">
        <f t="shared" ref="BW35:BW43" si="2">IF(BY35="","",BW34+1)</f>
        <v>14</v>
      </c>
      <c r="BX35" s="389"/>
      <c r="BY35" s="388" t="str">
        <f>IF('各会計、関係団体の財政状況及び健全化判断比率'!B69="","",'各会計、関係団体の財政状況及び健全化判断比率'!B69)</f>
        <v>山口県市町総合事務組合（非常勤職員公務災害補償特別会計）</v>
      </c>
      <c r="BZ35" s="388"/>
      <c r="CA35" s="388"/>
      <c r="CB35" s="388"/>
      <c r="CC35" s="388"/>
      <c r="CD35" s="388"/>
      <c r="CE35" s="388"/>
      <c r="CF35" s="388"/>
      <c r="CG35" s="388"/>
      <c r="CH35" s="388"/>
      <c r="CI35" s="388"/>
      <c r="CJ35" s="388"/>
      <c r="CK35" s="388"/>
      <c r="CL35" s="388"/>
      <c r="CM35" s="388"/>
      <c r="CN35" s="214"/>
      <c r="CO35" s="389">
        <f t="shared" ref="CO35:CO43" si="3">IF(CQ35="","",CO34+1)</f>
        <v>19</v>
      </c>
      <c r="CP35" s="389"/>
      <c r="CQ35" s="388" t="str">
        <f>IF('各会計、関係団体の財政状況及び健全化判断比率'!BS8="","",'各会計、関係団体の財政状況及び健全化判断比率'!BS8)</f>
        <v>防府水道センター</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駐車場事業特別会計</v>
      </c>
      <c r="X36" s="388"/>
      <c r="Y36" s="388"/>
      <c r="Z36" s="388"/>
      <c r="AA36" s="388"/>
      <c r="AB36" s="388"/>
      <c r="AC36" s="388"/>
      <c r="AD36" s="388"/>
      <c r="AE36" s="388"/>
      <c r="AF36" s="388"/>
      <c r="AG36" s="388"/>
      <c r="AH36" s="388"/>
      <c r="AI36" s="388"/>
      <c r="AJ36" s="388"/>
      <c r="AK36" s="388"/>
      <c r="AL36" s="214"/>
      <c r="AM36" s="389">
        <f t="shared" si="0"/>
        <v>10</v>
      </c>
      <c r="AN36" s="389"/>
      <c r="AO36" s="388" t="str">
        <f>IF('各会計、関係団体の財政状況及び健全化判断比率'!B36="","",'各会計、関係団体の財政状況及び健全化判断比率'!B36)</f>
        <v>公共下水道事業会計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15</v>
      </c>
      <c r="BX36" s="389"/>
      <c r="BY36" s="388" t="str">
        <f>IF('各会計、関係団体の財政状況及び健全化判断比率'!B70="","",'各会計、関係団体の財政状況及び健全化判断比率'!B70)</f>
        <v>山口県市町総合事務組合（山口県自治会館管理特別会計）</v>
      </c>
      <c r="BZ36" s="388"/>
      <c r="CA36" s="388"/>
      <c r="CB36" s="388"/>
      <c r="CC36" s="388"/>
      <c r="CD36" s="388"/>
      <c r="CE36" s="388"/>
      <c r="CF36" s="388"/>
      <c r="CG36" s="388"/>
      <c r="CH36" s="388"/>
      <c r="CI36" s="388"/>
      <c r="CJ36" s="388"/>
      <c r="CK36" s="388"/>
      <c r="CL36" s="388"/>
      <c r="CM36" s="388"/>
      <c r="CN36" s="214"/>
      <c r="CO36" s="389">
        <f t="shared" si="3"/>
        <v>20</v>
      </c>
      <c r="CP36" s="389"/>
      <c r="CQ36" s="388" t="str">
        <f>IF('各会計、関係団体の財政状況及び健全化判断比率'!BS9="","",'各会計、関係団体の財政状況及び健全化判断比率'!BS9)</f>
        <v>防府市文化振興財団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交通災害共済事業特別会計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16</v>
      </c>
      <c r="BX37" s="389"/>
      <c r="BY37" s="388" t="str">
        <f>IF('各会計、関係団体の財政状況及び健全化判断比率'!B71="","",'各会計、関係団体の財政状況及び健全化判断比率'!B71)</f>
        <v>山口県後期高齢者医療広域連合（一般会計）</v>
      </c>
      <c r="BZ37" s="388"/>
      <c r="CA37" s="388"/>
      <c r="CB37" s="388"/>
      <c r="CC37" s="388"/>
      <c r="CD37" s="388"/>
      <c r="CE37" s="388"/>
      <c r="CF37" s="388"/>
      <c r="CG37" s="388"/>
      <c r="CH37" s="388"/>
      <c r="CI37" s="388"/>
      <c r="CJ37" s="388"/>
      <c r="CK37" s="388"/>
      <c r="CL37" s="388"/>
      <c r="CM37" s="388"/>
      <c r="CN37" s="214"/>
      <c r="CO37" s="389">
        <f t="shared" si="3"/>
        <v>21</v>
      </c>
      <c r="CP37" s="389"/>
      <c r="CQ37" s="388" t="str">
        <f>IF('各会計、関係団体の財政状況及び健全化判断比率'!BS10="","",'各会計、関係団体の財政状況及び健全化判断比率'!BS10)</f>
        <v>山口・防府地域工芸・地場産業振興センター</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6</v>
      </c>
      <c r="V38" s="389"/>
      <c r="W38" s="388" t="str">
        <f>IF('各会計、関係団体の財政状況及び健全化判断比率'!B32="","",'各会計、関係団体の財政状況及び健全化判断比率'!B32)</f>
        <v>介護保険事業特別会計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17</v>
      </c>
      <c r="BX38" s="389"/>
      <c r="BY38" s="388" t="str">
        <f>IF('各会計、関係団体の財政状況及び健全化判断比率'!B72="","",'各会計、関係団体の財政状況及び健全化判断比率'!B72)</f>
        <v>山口県後期高齢者医療広域連合（後期高齢者医療特別会計）</v>
      </c>
      <c r="BZ38" s="388"/>
      <c r="CA38" s="388"/>
      <c r="CB38" s="388"/>
      <c r="CC38" s="388"/>
      <c r="CD38" s="388"/>
      <c r="CE38" s="388"/>
      <c r="CF38" s="388"/>
      <c r="CG38" s="388"/>
      <c r="CH38" s="388"/>
      <c r="CI38" s="388"/>
      <c r="CJ38" s="388"/>
      <c r="CK38" s="388"/>
      <c r="CL38" s="388"/>
      <c r="CM38" s="388"/>
      <c r="CN38" s="214"/>
      <c r="CO38" s="389">
        <f t="shared" si="3"/>
        <v>22</v>
      </c>
      <c r="CP38" s="389"/>
      <c r="CQ38" s="388" t="str">
        <f>IF('各会計、関係団体の財政状況及び健全化判断比率'!BS11="","",'各会計、関係団体の財政状況及び健全化判断比率'!BS11)</f>
        <v>野島海運</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f t="shared" si="4"/>
        <v>7</v>
      </c>
      <c r="V39" s="389"/>
      <c r="W39" s="388" t="str">
        <f>IF('各会計、関係団体の財政状況及び健全化判断比率'!B33="","",'各会計、関係団体の財政状況及び健全化判断比率'!B33)</f>
        <v>後期高齢者医療事業特別会計</v>
      </c>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23</v>
      </c>
      <c r="CP39" s="389"/>
      <c r="CQ39" s="388" t="str">
        <f>IF('各会計、関係団体の財政状況及び健全化判断比率'!BS12="","",'各会計、関係団体の財政状況及び健全化判断比率'!BS12)</f>
        <v>防府市土地開発公社</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〇</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24</v>
      </c>
      <c r="CP40" s="389"/>
      <c r="CQ40" s="388" t="str">
        <f>IF('各会計、関係団体の財政状況及び健全化判断比率'!BS13="","",'各会計、関係団体の財政状況及び健全化判断比率'!BS13)</f>
        <v>防府地域振興</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25</v>
      </c>
      <c r="CP41" s="389"/>
      <c r="CQ41" s="388" t="str">
        <f>IF('各会計、関係団体の財政状況及び健全化判断比率'!BS14="","",'各会計、関係団体の財政状況及び健全化判断比率'!BS14)</f>
        <v>やまぐち農林振興公社</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NTVqNE+ipCfXVRxbcNRvvE6Wlepq5aULjVyAmKxtFCx4gRy0nXY1TgeMWoTkgKyfmVe8hyZIe19dC5EF1lSX+g==" saltValue="pxloYdxKBaRt1VICRlQE4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566</v>
      </c>
      <c r="D34" s="1212"/>
      <c r="E34" s="1213"/>
      <c r="F34" s="32">
        <v>5.18</v>
      </c>
      <c r="G34" s="33">
        <v>5.19</v>
      </c>
      <c r="H34" s="33">
        <v>4.49</v>
      </c>
      <c r="I34" s="33">
        <v>4.4400000000000004</v>
      </c>
      <c r="J34" s="34">
        <v>8.01</v>
      </c>
      <c r="K34" s="22"/>
      <c r="L34" s="22"/>
      <c r="M34" s="22"/>
      <c r="N34" s="22"/>
      <c r="O34" s="22"/>
      <c r="P34" s="22"/>
    </row>
    <row r="35" spans="1:16" ht="39" customHeight="1" x14ac:dyDescent="0.15">
      <c r="A35" s="22"/>
      <c r="B35" s="35"/>
      <c r="C35" s="1206" t="s">
        <v>567</v>
      </c>
      <c r="D35" s="1207"/>
      <c r="E35" s="1208"/>
      <c r="F35" s="36">
        <v>10.57</v>
      </c>
      <c r="G35" s="37">
        <v>10.59</v>
      </c>
      <c r="H35" s="37">
        <v>10.83</v>
      </c>
      <c r="I35" s="37">
        <v>9.48</v>
      </c>
      <c r="J35" s="38">
        <v>7.81</v>
      </c>
      <c r="K35" s="22"/>
      <c r="L35" s="22"/>
      <c r="M35" s="22"/>
      <c r="N35" s="22"/>
      <c r="O35" s="22"/>
      <c r="P35" s="22"/>
    </row>
    <row r="36" spans="1:16" ht="39" customHeight="1" x14ac:dyDescent="0.15">
      <c r="A36" s="22"/>
      <c r="B36" s="35"/>
      <c r="C36" s="1206" t="s">
        <v>568</v>
      </c>
      <c r="D36" s="1207"/>
      <c r="E36" s="1208"/>
      <c r="F36" s="36">
        <v>2.72</v>
      </c>
      <c r="G36" s="37">
        <v>3.65</v>
      </c>
      <c r="H36" s="37">
        <v>3.49</v>
      </c>
      <c r="I36" s="37">
        <v>4.3499999999999996</v>
      </c>
      <c r="J36" s="38">
        <v>4.72</v>
      </c>
      <c r="K36" s="22"/>
      <c r="L36" s="22"/>
      <c r="M36" s="22"/>
      <c r="N36" s="22"/>
      <c r="O36" s="22"/>
      <c r="P36" s="22"/>
    </row>
    <row r="37" spans="1:16" ht="39" customHeight="1" x14ac:dyDescent="0.15">
      <c r="A37" s="22"/>
      <c r="B37" s="35"/>
      <c r="C37" s="1206" t="s">
        <v>569</v>
      </c>
      <c r="D37" s="1207"/>
      <c r="E37" s="1208"/>
      <c r="F37" s="36">
        <v>3.42</v>
      </c>
      <c r="G37" s="37">
        <v>3.46</v>
      </c>
      <c r="H37" s="37">
        <v>3.28</v>
      </c>
      <c r="I37" s="37">
        <v>3.02</v>
      </c>
      <c r="J37" s="38">
        <v>2.79</v>
      </c>
      <c r="K37" s="22"/>
      <c r="L37" s="22"/>
      <c r="M37" s="22"/>
      <c r="N37" s="22"/>
      <c r="O37" s="22"/>
      <c r="P37" s="22"/>
    </row>
    <row r="38" spans="1:16" ht="39" customHeight="1" x14ac:dyDescent="0.15">
      <c r="A38" s="22"/>
      <c r="B38" s="35"/>
      <c r="C38" s="1206" t="s">
        <v>570</v>
      </c>
      <c r="D38" s="1207"/>
      <c r="E38" s="1208"/>
      <c r="F38" s="36">
        <v>4.58</v>
      </c>
      <c r="G38" s="37">
        <v>5.73</v>
      </c>
      <c r="H38" s="37">
        <v>2.1</v>
      </c>
      <c r="I38" s="37">
        <v>2.42</v>
      </c>
      <c r="J38" s="38">
        <v>2.73</v>
      </c>
      <c r="K38" s="22"/>
      <c r="L38" s="22"/>
      <c r="M38" s="22"/>
      <c r="N38" s="22"/>
      <c r="O38" s="22"/>
      <c r="P38" s="22"/>
    </row>
    <row r="39" spans="1:16" ht="39" customHeight="1" x14ac:dyDescent="0.15">
      <c r="A39" s="22"/>
      <c r="B39" s="35"/>
      <c r="C39" s="1206" t="s">
        <v>571</v>
      </c>
      <c r="D39" s="1207"/>
      <c r="E39" s="1208"/>
      <c r="F39" s="36">
        <v>2.36</v>
      </c>
      <c r="G39" s="37">
        <v>2.0299999999999998</v>
      </c>
      <c r="H39" s="37">
        <v>2.16</v>
      </c>
      <c r="I39" s="37">
        <v>2.92</v>
      </c>
      <c r="J39" s="38">
        <v>2.4300000000000002</v>
      </c>
      <c r="K39" s="22"/>
      <c r="L39" s="22"/>
      <c r="M39" s="22"/>
      <c r="N39" s="22"/>
      <c r="O39" s="22"/>
      <c r="P39" s="22"/>
    </row>
    <row r="40" spans="1:16" ht="39" customHeight="1" x14ac:dyDescent="0.15">
      <c r="A40" s="22"/>
      <c r="B40" s="35"/>
      <c r="C40" s="1206" t="s">
        <v>572</v>
      </c>
      <c r="D40" s="1207"/>
      <c r="E40" s="1208"/>
      <c r="F40" s="36">
        <v>0.56000000000000005</v>
      </c>
      <c r="G40" s="37">
        <v>0.86</v>
      </c>
      <c r="H40" s="37">
        <v>1.22</v>
      </c>
      <c r="I40" s="37">
        <v>1.06</v>
      </c>
      <c r="J40" s="38">
        <v>1.21</v>
      </c>
      <c r="K40" s="22"/>
      <c r="L40" s="22"/>
      <c r="M40" s="22"/>
      <c r="N40" s="22"/>
      <c r="O40" s="22"/>
      <c r="P40" s="22"/>
    </row>
    <row r="41" spans="1:16" ht="39" customHeight="1" x14ac:dyDescent="0.15">
      <c r="A41" s="22"/>
      <c r="B41" s="35"/>
      <c r="C41" s="1206" t="s">
        <v>573</v>
      </c>
      <c r="D41" s="1207"/>
      <c r="E41" s="1208"/>
      <c r="F41" s="36">
        <v>0.18</v>
      </c>
      <c r="G41" s="37">
        <v>0.18</v>
      </c>
      <c r="H41" s="37">
        <v>0.21</v>
      </c>
      <c r="I41" s="37">
        <v>0.19</v>
      </c>
      <c r="J41" s="38">
        <v>0.18</v>
      </c>
      <c r="K41" s="22"/>
      <c r="L41" s="22"/>
      <c r="M41" s="22"/>
      <c r="N41" s="22"/>
      <c r="O41" s="22"/>
      <c r="P41" s="22"/>
    </row>
    <row r="42" spans="1:16" ht="39" customHeight="1" x14ac:dyDescent="0.15">
      <c r="A42" s="22"/>
      <c r="B42" s="39"/>
      <c r="C42" s="1206" t="s">
        <v>574</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575</v>
      </c>
      <c r="D43" s="1210"/>
      <c r="E43" s="1211"/>
      <c r="F43" s="41">
        <v>0.17</v>
      </c>
      <c r="G43" s="42">
        <v>0.19</v>
      </c>
      <c r="H43" s="42">
        <v>0.2</v>
      </c>
      <c r="I43" s="42">
        <v>0.21</v>
      </c>
      <c r="J43" s="43">
        <v>0.21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Qol8FfGsy3qXa5bsTW8eCQmIT4WWVtXRcCINOb9k+W4bcuHWYqLo2d1PfO4E7+3uLP/1UkPEnsOqHDzbaNZQg==" saltValue="j1ScC4CAOLyihi4fu2MU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G29" sqref="G2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3646</v>
      </c>
      <c r="L45" s="60">
        <v>3976</v>
      </c>
      <c r="M45" s="60">
        <v>3848</v>
      </c>
      <c r="N45" s="60">
        <v>3845</v>
      </c>
      <c r="O45" s="61">
        <v>3737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516</v>
      </c>
      <c r="L46" s="64" t="s">
        <v>516</v>
      </c>
      <c r="M46" s="64" t="s">
        <v>516</v>
      </c>
      <c r="N46" s="64" t="s">
        <v>516</v>
      </c>
      <c r="O46" s="65" t="s">
        <v>516</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516</v>
      </c>
      <c r="L47" s="64" t="s">
        <v>516</v>
      </c>
      <c r="M47" s="64" t="s">
        <v>516</v>
      </c>
      <c r="N47" s="64" t="s">
        <v>516</v>
      </c>
      <c r="O47" s="65" t="s">
        <v>516</v>
      </c>
      <c r="P47" s="48"/>
      <c r="Q47" s="48"/>
      <c r="R47" s="48"/>
      <c r="S47" s="48"/>
      <c r="T47" s="48"/>
      <c r="U47" s="48"/>
    </row>
    <row r="48" spans="1:21" ht="30.75" customHeight="1" x14ac:dyDescent="0.15">
      <c r="A48" s="48"/>
      <c r="B48" s="1234"/>
      <c r="C48" s="1235"/>
      <c r="D48" s="62"/>
      <c r="E48" s="1216" t="s">
        <v>15</v>
      </c>
      <c r="F48" s="1216"/>
      <c r="G48" s="1216"/>
      <c r="H48" s="1216"/>
      <c r="I48" s="1216"/>
      <c r="J48" s="1217"/>
      <c r="K48" s="63">
        <v>876</v>
      </c>
      <c r="L48" s="64">
        <v>818</v>
      </c>
      <c r="M48" s="64">
        <v>816</v>
      </c>
      <c r="N48" s="64">
        <v>815</v>
      </c>
      <c r="O48" s="65">
        <v>834</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516</v>
      </c>
      <c r="L49" s="64" t="s">
        <v>516</v>
      </c>
      <c r="M49" s="64" t="s">
        <v>516</v>
      </c>
      <c r="N49" s="64" t="s">
        <v>516</v>
      </c>
      <c r="O49" s="65" t="s">
        <v>516</v>
      </c>
      <c r="P49" s="48"/>
      <c r="Q49" s="48"/>
      <c r="R49" s="48"/>
      <c r="S49" s="48"/>
      <c r="T49" s="48"/>
      <c r="U49" s="48"/>
    </row>
    <row r="50" spans="1:21" ht="30.75" customHeight="1" x14ac:dyDescent="0.15">
      <c r="A50" s="48"/>
      <c r="B50" s="1234"/>
      <c r="C50" s="1235"/>
      <c r="D50" s="62"/>
      <c r="E50" s="1216" t="s">
        <v>17</v>
      </c>
      <c r="F50" s="1216"/>
      <c r="G50" s="1216"/>
      <c r="H50" s="1216"/>
      <c r="I50" s="1216"/>
      <c r="J50" s="1217"/>
      <c r="K50" s="63">
        <v>7</v>
      </c>
      <c r="L50" s="64">
        <v>7</v>
      </c>
      <c r="M50" s="64">
        <v>4</v>
      </c>
      <c r="N50" s="64" t="s">
        <v>516</v>
      </c>
      <c r="O50" s="65" t="s">
        <v>516</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516</v>
      </c>
      <c r="L51" s="64" t="s">
        <v>516</v>
      </c>
      <c r="M51" s="64" t="s">
        <v>516</v>
      </c>
      <c r="N51" s="64" t="s">
        <v>516</v>
      </c>
      <c r="O51" s="65" t="s">
        <v>516</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4101</v>
      </c>
      <c r="L52" s="64">
        <v>4037</v>
      </c>
      <c r="M52" s="64">
        <v>4023</v>
      </c>
      <c r="N52" s="64">
        <v>3931</v>
      </c>
      <c r="O52" s="65">
        <v>3943</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428</v>
      </c>
      <c r="L53" s="69">
        <v>764</v>
      </c>
      <c r="M53" s="69">
        <v>645</v>
      </c>
      <c r="N53" s="69">
        <v>729</v>
      </c>
      <c r="O53" s="70">
        <v>628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2" t="s">
        <v>26</v>
      </c>
      <c r="C57" s="1223"/>
      <c r="D57" s="1226" t="s">
        <v>27</v>
      </c>
      <c r="E57" s="1227"/>
      <c r="F57" s="1227"/>
      <c r="G57" s="1227"/>
      <c r="H57" s="1227"/>
      <c r="I57" s="1227"/>
      <c r="J57" s="1228"/>
      <c r="K57" s="83"/>
      <c r="L57" s="84"/>
      <c r="M57" s="84"/>
      <c r="N57" s="84"/>
      <c r="O57" s="85"/>
    </row>
    <row r="58" spans="1:21" ht="31.5" customHeight="1" thickBot="1" x14ac:dyDescent="0.2">
      <c r="B58" s="1224"/>
      <c r="C58" s="1225"/>
      <c r="D58" s="1229" t="s">
        <v>28</v>
      </c>
      <c r="E58" s="1230"/>
      <c r="F58" s="1230"/>
      <c r="G58" s="1230"/>
      <c r="H58" s="1230"/>
      <c r="I58" s="1230"/>
      <c r="J58" s="1231"/>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N3pywEwNWAmcGPVHbaF8f86pR5Tjtx+VAYYusPXgMgDTGhzyjqySaArkEwPZpFlFlYwNZbPZckYKR9RjmixyQ==" saltValue="gzT4VhCxyhmjmviBUUBZ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G29" sqref="G2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2" t="s">
        <v>31</v>
      </c>
      <c r="C41" s="1253"/>
      <c r="D41" s="102"/>
      <c r="E41" s="1254" t="s">
        <v>32</v>
      </c>
      <c r="F41" s="1254"/>
      <c r="G41" s="1254"/>
      <c r="H41" s="1255"/>
      <c r="I41" s="103">
        <v>39236</v>
      </c>
      <c r="J41" s="104">
        <v>39250</v>
      </c>
      <c r="K41" s="104">
        <v>39659</v>
      </c>
      <c r="L41" s="104">
        <v>42327</v>
      </c>
      <c r="M41" s="105">
        <v>42377</v>
      </c>
    </row>
    <row r="42" spans="2:13" ht="27.75" customHeight="1" x14ac:dyDescent="0.15">
      <c r="B42" s="1242"/>
      <c r="C42" s="1243"/>
      <c r="D42" s="106"/>
      <c r="E42" s="1246" t="s">
        <v>33</v>
      </c>
      <c r="F42" s="1246"/>
      <c r="G42" s="1246"/>
      <c r="H42" s="1247"/>
      <c r="I42" s="107">
        <v>328</v>
      </c>
      <c r="J42" s="108">
        <v>366</v>
      </c>
      <c r="K42" s="108">
        <v>497</v>
      </c>
      <c r="L42" s="108">
        <v>909</v>
      </c>
      <c r="M42" s="109">
        <v>881</v>
      </c>
    </row>
    <row r="43" spans="2:13" ht="27.75" customHeight="1" x14ac:dyDescent="0.15">
      <c r="B43" s="1242"/>
      <c r="C43" s="1243"/>
      <c r="D43" s="106"/>
      <c r="E43" s="1246" t="s">
        <v>34</v>
      </c>
      <c r="F43" s="1246"/>
      <c r="G43" s="1246"/>
      <c r="H43" s="1247"/>
      <c r="I43" s="107">
        <v>14724</v>
      </c>
      <c r="J43" s="108">
        <v>14085</v>
      </c>
      <c r="K43" s="108">
        <v>13391</v>
      </c>
      <c r="L43" s="108">
        <v>13284</v>
      </c>
      <c r="M43" s="109">
        <v>13339</v>
      </c>
    </row>
    <row r="44" spans="2:13" ht="27.75" customHeight="1" x14ac:dyDescent="0.15">
      <c r="B44" s="1242"/>
      <c r="C44" s="1243"/>
      <c r="D44" s="106"/>
      <c r="E44" s="1246" t="s">
        <v>35</v>
      </c>
      <c r="F44" s="1246"/>
      <c r="G44" s="1246"/>
      <c r="H44" s="1247"/>
      <c r="I44" s="107" t="s">
        <v>516</v>
      </c>
      <c r="J44" s="108" t="s">
        <v>516</v>
      </c>
      <c r="K44" s="108" t="s">
        <v>516</v>
      </c>
      <c r="L44" s="108" t="s">
        <v>516</v>
      </c>
      <c r="M44" s="109" t="s">
        <v>516</v>
      </c>
    </row>
    <row r="45" spans="2:13" ht="27.75" customHeight="1" x14ac:dyDescent="0.15">
      <c r="B45" s="1242"/>
      <c r="C45" s="1243"/>
      <c r="D45" s="106"/>
      <c r="E45" s="1246" t="s">
        <v>36</v>
      </c>
      <c r="F45" s="1246"/>
      <c r="G45" s="1246"/>
      <c r="H45" s="1247"/>
      <c r="I45" s="107">
        <v>6012</v>
      </c>
      <c r="J45" s="108">
        <v>5768</v>
      </c>
      <c r="K45" s="108">
        <v>5662</v>
      </c>
      <c r="L45" s="108">
        <v>5768</v>
      </c>
      <c r="M45" s="109">
        <v>5543</v>
      </c>
    </row>
    <row r="46" spans="2:13" ht="27.75" customHeight="1" x14ac:dyDescent="0.15">
      <c r="B46" s="1242"/>
      <c r="C46" s="1243"/>
      <c r="D46" s="110"/>
      <c r="E46" s="1246" t="s">
        <v>37</v>
      </c>
      <c r="F46" s="1246"/>
      <c r="G46" s="1246"/>
      <c r="H46" s="1247"/>
      <c r="I46" s="107" t="s">
        <v>516</v>
      </c>
      <c r="J46" s="108" t="s">
        <v>516</v>
      </c>
      <c r="K46" s="108" t="s">
        <v>516</v>
      </c>
      <c r="L46" s="108" t="s">
        <v>516</v>
      </c>
      <c r="M46" s="109" t="s">
        <v>516</v>
      </c>
    </row>
    <row r="47" spans="2:13" ht="27.75" customHeight="1" x14ac:dyDescent="0.15">
      <c r="B47" s="1242"/>
      <c r="C47" s="1243"/>
      <c r="D47" s="111"/>
      <c r="E47" s="1256" t="s">
        <v>38</v>
      </c>
      <c r="F47" s="1257"/>
      <c r="G47" s="1257"/>
      <c r="H47" s="1258"/>
      <c r="I47" s="107" t="s">
        <v>516</v>
      </c>
      <c r="J47" s="108" t="s">
        <v>516</v>
      </c>
      <c r="K47" s="108" t="s">
        <v>516</v>
      </c>
      <c r="L47" s="108" t="s">
        <v>516</v>
      </c>
      <c r="M47" s="109" t="s">
        <v>516</v>
      </c>
    </row>
    <row r="48" spans="2:13" ht="27.75" customHeight="1" x14ac:dyDescent="0.15">
      <c r="B48" s="1242"/>
      <c r="C48" s="1243"/>
      <c r="D48" s="106"/>
      <c r="E48" s="1246" t="s">
        <v>39</v>
      </c>
      <c r="F48" s="1246"/>
      <c r="G48" s="1246"/>
      <c r="H48" s="1247"/>
      <c r="I48" s="107" t="s">
        <v>516</v>
      </c>
      <c r="J48" s="108" t="s">
        <v>516</v>
      </c>
      <c r="K48" s="108" t="s">
        <v>516</v>
      </c>
      <c r="L48" s="108" t="s">
        <v>516</v>
      </c>
      <c r="M48" s="109" t="s">
        <v>516</v>
      </c>
    </row>
    <row r="49" spans="2:13" ht="27.75" customHeight="1" x14ac:dyDescent="0.15">
      <c r="B49" s="1244"/>
      <c r="C49" s="1245"/>
      <c r="D49" s="106"/>
      <c r="E49" s="1246" t="s">
        <v>40</v>
      </c>
      <c r="F49" s="1246"/>
      <c r="G49" s="1246"/>
      <c r="H49" s="1247"/>
      <c r="I49" s="107" t="s">
        <v>516</v>
      </c>
      <c r="J49" s="108" t="s">
        <v>516</v>
      </c>
      <c r="K49" s="108" t="s">
        <v>516</v>
      </c>
      <c r="L49" s="108" t="s">
        <v>516</v>
      </c>
      <c r="M49" s="109" t="s">
        <v>516</v>
      </c>
    </row>
    <row r="50" spans="2:13" ht="27.75" customHeight="1" x14ac:dyDescent="0.15">
      <c r="B50" s="1240" t="s">
        <v>41</v>
      </c>
      <c r="C50" s="1241"/>
      <c r="D50" s="112"/>
      <c r="E50" s="1246" t="s">
        <v>42</v>
      </c>
      <c r="F50" s="1246"/>
      <c r="G50" s="1246"/>
      <c r="H50" s="1247"/>
      <c r="I50" s="107">
        <v>11621</v>
      </c>
      <c r="J50" s="108">
        <v>10616</v>
      </c>
      <c r="K50" s="108">
        <v>11507</v>
      </c>
      <c r="L50" s="108">
        <v>11761</v>
      </c>
      <c r="M50" s="109">
        <v>12334</v>
      </c>
    </row>
    <row r="51" spans="2:13" ht="27.75" customHeight="1" x14ac:dyDescent="0.15">
      <c r="B51" s="1242"/>
      <c r="C51" s="1243"/>
      <c r="D51" s="106"/>
      <c r="E51" s="1246" t="s">
        <v>43</v>
      </c>
      <c r="F51" s="1246"/>
      <c r="G51" s="1246"/>
      <c r="H51" s="1247"/>
      <c r="I51" s="107">
        <v>11551</v>
      </c>
      <c r="J51" s="108">
        <v>11208</v>
      </c>
      <c r="K51" s="108">
        <v>11461</v>
      </c>
      <c r="L51" s="108">
        <v>12262</v>
      </c>
      <c r="M51" s="109">
        <v>12740</v>
      </c>
    </row>
    <row r="52" spans="2:13" ht="27.75" customHeight="1" x14ac:dyDescent="0.15">
      <c r="B52" s="1244"/>
      <c r="C52" s="1245"/>
      <c r="D52" s="106"/>
      <c r="E52" s="1246" t="s">
        <v>44</v>
      </c>
      <c r="F52" s="1246"/>
      <c r="G52" s="1246"/>
      <c r="H52" s="1247"/>
      <c r="I52" s="107">
        <v>38900</v>
      </c>
      <c r="J52" s="108">
        <v>38794</v>
      </c>
      <c r="K52" s="108">
        <v>39236</v>
      </c>
      <c r="L52" s="108">
        <v>39697</v>
      </c>
      <c r="M52" s="109">
        <v>39817</v>
      </c>
    </row>
    <row r="53" spans="2:13" ht="27.75" customHeight="1" thickBot="1" x14ac:dyDescent="0.2">
      <c r="B53" s="1248" t="s">
        <v>45</v>
      </c>
      <c r="C53" s="1249"/>
      <c r="D53" s="113"/>
      <c r="E53" s="1250" t="s">
        <v>46</v>
      </c>
      <c r="F53" s="1250"/>
      <c r="G53" s="1250"/>
      <c r="H53" s="1251"/>
      <c r="I53" s="114">
        <v>-1771</v>
      </c>
      <c r="J53" s="115">
        <v>-1148</v>
      </c>
      <c r="K53" s="115">
        <v>-2995</v>
      </c>
      <c r="L53" s="115">
        <v>-1431</v>
      </c>
      <c r="M53" s="116">
        <v>-2753</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H54z/asyxUjD+haBO5mdHdUwlBgaDKLO4F+knDbhFzJNzwr6A+EsXHXXJIf5EhX7gXd3ckl23kIPyA8WEEOIQ==" saltValue="Wpc2oZQ0MPq1jaQrmXB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49</v>
      </c>
      <c r="D55" s="1267"/>
      <c r="E55" s="1268"/>
      <c r="F55" s="128">
        <v>3163</v>
      </c>
      <c r="G55" s="128">
        <v>2998</v>
      </c>
      <c r="H55" s="129">
        <v>2780</v>
      </c>
    </row>
    <row r="56" spans="2:8" ht="52.5" customHeight="1" x14ac:dyDescent="0.15">
      <c r="B56" s="130"/>
      <c r="C56" s="1269" t="s">
        <v>50</v>
      </c>
      <c r="D56" s="1269"/>
      <c r="E56" s="1270"/>
      <c r="F56" s="131">
        <v>1389</v>
      </c>
      <c r="G56" s="131">
        <v>1690</v>
      </c>
      <c r="H56" s="132">
        <v>1811</v>
      </c>
    </row>
    <row r="57" spans="2:8" ht="53.25" customHeight="1" x14ac:dyDescent="0.15">
      <c r="B57" s="130"/>
      <c r="C57" s="1271" t="s">
        <v>51</v>
      </c>
      <c r="D57" s="1271"/>
      <c r="E57" s="1272"/>
      <c r="F57" s="133">
        <v>4443</v>
      </c>
      <c r="G57" s="133">
        <v>4379</v>
      </c>
      <c r="H57" s="134">
        <v>4308</v>
      </c>
    </row>
    <row r="58" spans="2:8" ht="45.75" customHeight="1" x14ac:dyDescent="0.15">
      <c r="B58" s="135"/>
      <c r="C58" s="1259" t="s">
        <v>591</v>
      </c>
      <c r="D58" s="1260"/>
      <c r="E58" s="1261"/>
      <c r="F58" s="136">
        <v>3723</v>
      </c>
      <c r="G58" s="136">
        <v>3661</v>
      </c>
      <c r="H58" s="137">
        <v>3558</v>
      </c>
    </row>
    <row r="59" spans="2:8" ht="45.75" customHeight="1" x14ac:dyDescent="0.15">
      <c r="B59" s="135"/>
      <c r="C59" s="1259" t="s">
        <v>592</v>
      </c>
      <c r="D59" s="1260"/>
      <c r="E59" s="1261"/>
      <c r="F59" s="136">
        <v>300</v>
      </c>
      <c r="G59" s="136">
        <v>315</v>
      </c>
      <c r="H59" s="137">
        <v>309</v>
      </c>
    </row>
    <row r="60" spans="2:8" ht="45.75" customHeight="1" x14ac:dyDescent="0.15">
      <c r="B60" s="135"/>
      <c r="C60" s="1259" t="s">
        <v>593</v>
      </c>
      <c r="D60" s="1260"/>
      <c r="E60" s="1261"/>
      <c r="F60" s="136">
        <v>129</v>
      </c>
      <c r="G60" s="136">
        <v>129</v>
      </c>
      <c r="H60" s="137">
        <v>129</v>
      </c>
    </row>
    <row r="61" spans="2:8" ht="45.75" customHeight="1" x14ac:dyDescent="0.15">
      <c r="B61" s="135"/>
      <c r="C61" s="1259" t="s">
        <v>594</v>
      </c>
      <c r="D61" s="1260"/>
      <c r="E61" s="1261"/>
      <c r="F61" s="136">
        <v>107</v>
      </c>
      <c r="G61" s="136">
        <v>105</v>
      </c>
      <c r="H61" s="137">
        <v>104</v>
      </c>
    </row>
    <row r="62" spans="2:8" ht="45.75" customHeight="1" thickBot="1" x14ac:dyDescent="0.2">
      <c r="B62" s="138"/>
      <c r="C62" s="1262" t="s">
        <v>595</v>
      </c>
      <c r="D62" s="1263"/>
      <c r="E62" s="1264"/>
      <c r="F62" s="139">
        <v>77</v>
      </c>
      <c r="G62" s="139">
        <v>77</v>
      </c>
      <c r="H62" s="140">
        <v>77</v>
      </c>
    </row>
    <row r="63" spans="2:8" ht="52.5" customHeight="1" thickBot="1" x14ac:dyDescent="0.2">
      <c r="B63" s="141"/>
      <c r="C63" s="1265" t="s">
        <v>52</v>
      </c>
      <c r="D63" s="1265"/>
      <c r="E63" s="1266"/>
      <c r="F63" s="142">
        <v>8995</v>
      </c>
      <c r="G63" s="142">
        <v>9067</v>
      </c>
      <c r="H63" s="143">
        <v>8899</v>
      </c>
    </row>
    <row r="64" spans="2:8" ht="15" customHeight="1" x14ac:dyDescent="0.15"/>
  </sheetData>
  <sheetProtection algorithmName="SHA-512" hashValue="q1Cu8yFCntfo90jYMRFZ7Hqt7EtLFXvvXAC2ItAm9fGzuZnTkwZGQNs7t/hBGSxXcjMzClX48pHxGcf/p8KI2Q==" saltValue="utKBoU/BnMi1spc7rRDp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B1" zoomScale="85" zoomScaleNormal="85" zoomScaleSheetLayoutView="55" workbookViewId="0">
      <selection activeCell="BD15" sqref="BD15"/>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606</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557</v>
      </c>
      <c r="BQ50" s="1307"/>
      <c r="BR50" s="1307"/>
      <c r="BS50" s="1307"/>
      <c r="BT50" s="1307"/>
      <c r="BU50" s="1307"/>
      <c r="BV50" s="1307"/>
      <c r="BW50" s="1307"/>
      <c r="BX50" s="1307" t="s">
        <v>558</v>
      </c>
      <c r="BY50" s="1307"/>
      <c r="BZ50" s="1307"/>
      <c r="CA50" s="1307"/>
      <c r="CB50" s="1307"/>
      <c r="CC50" s="1307"/>
      <c r="CD50" s="1307"/>
      <c r="CE50" s="1307"/>
      <c r="CF50" s="1307" t="s">
        <v>559</v>
      </c>
      <c r="CG50" s="1307"/>
      <c r="CH50" s="1307"/>
      <c r="CI50" s="1307"/>
      <c r="CJ50" s="1307"/>
      <c r="CK50" s="1307"/>
      <c r="CL50" s="1307"/>
      <c r="CM50" s="1307"/>
      <c r="CN50" s="1307" t="s">
        <v>560</v>
      </c>
      <c r="CO50" s="1307"/>
      <c r="CP50" s="1307"/>
      <c r="CQ50" s="1307"/>
      <c r="CR50" s="1307"/>
      <c r="CS50" s="1307"/>
      <c r="CT50" s="1307"/>
      <c r="CU50" s="1307"/>
      <c r="CV50" s="1307" t="s">
        <v>561</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607</v>
      </c>
      <c r="AO51" s="1311"/>
      <c r="AP51" s="1311"/>
      <c r="AQ51" s="1311"/>
      <c r="AR51" s="1311"/>
      <c r="AS51" s="1311"/>
      <c r="AT51" s="1311"/>
      <c r="AU51" s="1311"/>
      <c r="AV51" s="1311"/>
      <c r="AW51" s="1311"/>
      <c r="AX51" s="1311"/>
      <c r="AY51" s="1311"/>
      <c r="AZ51" s="1311"/>
      <c r="BA51" s="1311"/>
      <c r="BB51" s="1311" t="s">
        <v>608</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609</v>
      </c>
      <c r="BC53" s="1311"/>
      <c r="BD53" s="1311"/>
      <c r="BE53" s="1311"/>
      <c r="BF53" s="1311"/>
      <c r="BG53" s="1311"/>
      <c r="BH53" s="1311"/>
      <c r="BI53" s="1311"/>
      <c r="BJ53" s="1311"/>
      <c r="BK53" s="1311"/>
      <c r="BL53" s="1311"/>
      <c r="BM53" s="1311"/>
      <c r="BN53" s="1311"/>
      <c r="BO53" s="1311"/>
      <c r="BP53" s="1312">
        <v>42.5</v>
      </c>
      <c r="BQ53" s="1312"/>
      <c r="BR53" s="1312"/>
      <c r="BS53" s="1312"/>
      <c r="BT53" s="1312"/>
      <c r="BU53" s="1312"/>
      <c r="BV53" s="1312"/>
      <c r="BW53" s="1312"/>
      <c r="BX53" s="1312">
        <v>60.2</v>
      </c>
      <c r="BY53" s="1312"/>
      <c r="BZ53" s="1312"/>
      <c r="CA53" s="1312"/>
      <c r="CB53" s="1312"/>
      <c r="CC53" s="1312"/>
      <c r="CD53" s="1312"/>
      <c r="CE53" s="1312"/>
      <c r="CF53" s="1312">
        <v>61.4</v>
      </c>
      <c r="CG53" s="1312"/>
      <c r="CH53" s="1312"/>
      <c r="CI53" s="1312"/>
      <c r="CJ53" s="1312"/>
      <c r="CK53" s="1312"/>
      <c r="CL53" s="1312"/>
      <c r="CM53" s="1312"/>
      <c r="CN53" s="1312">
        <v>61.3</v>
      </c>
      <c r="CO53" s="1312"/>
      <c r="CP53" s="1312"/>
      <c r="CQ53" s="1312"/>
      <c r="CR53" s="1312"/>
      <c r="CS53" s="1312"/>
      <c r="CT53" s="1312"/>
      <c r="CU53" s="1312"/>
      <c r="CV53" s="1312">
        <v>63.1</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610</v>
      </c>
      <c r="AO55" s="1307"/>
      <c r="AP55" s="1307"/>
      <c r="AQ55" s="1307"/>
      <c r="AR55" s="1307"/>
      <c r="AS55" s="1307"/>
      <c r="AT55" s="1307"/>
      <c r="AU55" s="1307"/>
      <c r="AV55" s="1307"/>
      <c r="AW55" s="1307"/>
      <c r="AX55" s="1307"/>
      <c r="AY55" s="1307"/>
      <c r="AZ55" s="1307"/>
      <c r="BA55" s="1307"/>
      <c r="BB55" s="1311" t="s">
        <v>608</v>
      </c>
      <c r="BC55" s="1311"/>
      <c r="BD55" s="1311"/>
      <c r="BE55" s="1311"/>
      <c r="BF55" s="1311"/>
      <c r="BG55" s="1311"/>
      <c r="BH55" s="1311"/>
      <c r="BI55" s="1311"/>
      <c r="BJ55" s="1311"/>
      <c r="BK55" s="1311"/>
      <c r="BL55" s="1311"/>
      <c r="BM55" s="1311"/>
      <c r="BN55" s="1311"/>
      <c r="BO55" s="1311"/>
      <c r="BP55" s="1312">
        <v>6.5</v>
      </c>
      <c r="BQ55" s="1312"/>
      <c r="BR55" s="1312"/>
      <c r="BS55" s="1312"/>
      <c r="BT55" s="1312"/>
      <c r="BU55" s="1312"/>
      <c r="BV55" s="1312"/>
      <c r="BW55" s="1312"/>
      <c r="BX55" s="1312">
        <v>5.8</v>
      </c>
      <c r="BY55" s="1312"/>
      <c r="BZ55" s="1312"/>
      <c r="CA55" s="1312"/>
      <c r="CB55" s="1312"/>
      <c r="CC55" s="1312"/>
      <c r="CD55" s="1312"/>
      <c r="CE55" s="1312"/>
      <c r="CF55" s="1312">
        <v>2.7</v>
      </c>
      <c r="CG55" s="1312"/>
      <c r="CH55" s="1312"/>
      <c r="CI55" s="1312"/>
      <c r="CJ55" s="1312"/>
      <c r="CK55" s="1312"/>
      <c r="CL55" s="1312"/>
      <c r="CM55" s="1312"/>
      <c r="CN55" s="1312">
        <v>0.5</v>
      </c>
      <c r="CO55" s="1312"/>
      <c r="CP55" s="1312"/>
      <c r="CQ55" s="1312"/>
      <c r="CR55" s="1312"/>
      <c r="CS55" s="1312"/>
      <c r="CT55" s="1312"/>
      <c r="CU55" s="1312"/>
      <c r="CV55" s="1312">
        <v>5.9</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609</v>
      </c>
      <c r="BC57" s="1311"/>
      <c r="BD57" s="1311"/>
      <c r="BE57" s="1311"/>
      <c r="BF57" s="1311"/>
      <c r="BG57" s="1311"/>
      <c r="BH57" s="1311"/>
      <c r="BI57" s="1311"/>
      <c r="BJ57" s="1311"/>
      <c r="BK57" s="1311"/>
      <c r="BL57" s="1311"/>
      <c r="BM57" s="1311"/>
      <c r="BN57" s="1311"/>
      <c r="BO57" s="1311"/>
      <c r="BP57" s="1312">
        <v>57.2</v>
      </c>
      <c r="BQ57" s="1312"/>
      <c r="BR57" s="1312"/>
      <c r="BS57" s="1312"/>
      <c r="BT57" s="1312"/>
      <c r="BU57" s="1312"/>
      <c r="BV57" s="1312"/>
      <c r="BW57" s="1312"/>
      <c r="BX57" s="1312">
        <v>58.6</v>
      </c>
      <c r="BY57" s="1312"/>
      <c r="BZ57" s="1312"/>
      <c r="CA57" s="1312"/>
      <c r="CB57" s="1312"/>
      <c r="CC57" s="1312"/>
      <c r="CD57" s="1312"/>
      <c r="CE57" s="1312"/>
      <c r="CF57" s="1312">
        <v>60.2</v>
      </c>
      <c r="CG57" s="1312"/>
      <c r="CH57" s="1312"/>
      <c r="CI57" s="1312"/>
      <c r="CJ57" s="1312"/>
      <c r="CK57" s="1312"/>
      <c r="CL57" s="1312"/>
      <c r="CM57" s="1312"/>
      <c r="CN57" s="1312">
        <v>60.4</v>
      </c>
      <c r="CO57" s="1312"/>
      <c r="CP57" s="1312"/>
      <c r="CQ57" s="1312"/>
      <c r="CR57" s="1312"/>
      <c r="CS57" s="1312"/>
      <c r="CT57" s="1312"/>
      <c r="CU57" s="1312"/>
      <c r="CV57" s="1312">
        <v>61.9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611</v>
      </c>
    </row>
    <row r="64" spans="1:109" x14ac:dyDescent="0.15">
      <c r="B64" s="1282"/>
      <c r="G64" s="1289"/>
      <c r="I64" s="1322"/>
      <c r="J64" s="1322"/>
      <c r="K64" s="1322"/>
      <c r="L64" s="1322"/>
      <c r="M64" s="1322"/>
      <c r="N64" s="1323"/>
      <c r="AM64" s="1289"/>
      <c r="AN64" s="1289" t="s">
        <v>604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606</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557</v>
      </c>
      <c r="BQ72" s="1307"/>
      <c r="BR72" s="1307"/>
      <c r="BS72" s="1307"/>
      <c r="BT72" s="1307"/>
      <c r="BU72" s="1307"/>
      <c r="BV72" s="1307"/>
      <c r="BW72" s="1307"/>
      <c r="BX72" s="1307" t="s">
        <v>558</v>
      </c>
      <c r="BY72" s="1307"/>
      <c r="BZ72" s="1307"/>
      <c r="CA72" s="1307"/>
      <c r="CB72" s="1307"/>
      <c r="CC72" s="1307"/>
      <c r="CD72" s="1307"/>
      <c r="CE72" s="1307"/>
      <c r="CF72" s="1307" t="s">
        <v>559</v>
      </c>
      <c r="CG72" s="1307"/>
      <c r="CH72" s="1307"/>
      <c r="CI72" s="1307"/>
      <c r="CJ72" s="1307"/>
      <c r="CK72" s="1307"/>
      <c r="CL72" s="1307"/>
      <c r="CM72" s="1307"/>
      <c r="CN72" s="1307" t="s">
        <v>560</v>
      </c>
      <c r="CO72" s="1307"/>
      <c r="CP72" s="1307"/>
      <c r="CQ72" s="1307"/>
      <c r="CR72" s="1307"/>
      <c r="CS72" s="1307"/>
      <c r="CT72" s="1307"/>
      <c r="CU72" s="1307"/>
      <c r="CV72" s="1307" t="s">
        <v>561</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607</v>
      </c>
      <c r="AO73" s="1311"/>
      <c r="AP73" s="1311"/>
      <c r="AQ73" s="1311"/>
      <c r="AR73" s="1311"/>
      <c r="AS73" s="1311"/>
      <c r="AT73" s="1311"/>
      <c r="AU73" s="1311"/>
      <c r="AV73" s="1311"/>
      <c r="AW73" s="1311"/>
      <c r="AX73" s="1311"/>
      <c r="AY73" s="1311"/>
      <c r="AZ73" s="1311"/>
      <c r="BA73" s="1311"/>
      <c r="BB73" s="1311" t="s">
        <v>608</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613</v>
      </c>
      <c r="BC75" s="1311"/>
      <c r="BD75" s="1311"/>
      <c r="BE75" s="1311"/>
      <c r="BF75" s="1311"/>
      <c r="BG75" s="1311"/>
      <c r="BH75" s="1311"/>
      <c r="BI75" s="1311"/>
      <c r="BJ75" s="1311"/>
      <c r="BK75" s="1311"/>
      <c r="BL75" s="1311"/>
      <c r="BM75" s="1311"/>
      <c r="BN75" s="1311"/>
      <c r="BO75" s="1311"/>
      <c r="BP75" s="1312">
        <v>2.7</v>
      </c>
      <c r="BQ75" s="1312"/>
      <c r="BR75" s="1312"/>
      <c r="BS75" s="1312"/>
      <c r="BT75" s="1312"/>
      <c r="BU75" s="1312"/>
      <c r="BV75" s="1312"/>
      <c r="BW75" s="1312"/>
      <c r="BX75" s="1312">
        <v>3</v>
      </c>
      <c r="BY75" s="1312"/>
      <c r="BZ75" s="1312"/>
      <c r="CA75" s="1312"/>
      <c r="CB75" s="1312"/>
      <c r="CC75" s="1312"/>
      <c r="CD75" s="1312"/>
      <c r="CE75" s="1312"/>
      <c r="CF75" s="1312">
        <v>3</v>
      </c>
      <c r="CG75" s="1312"/>
      <c r="CH75" s="1312"/>
      <c r="CI75" s="1312"/>
      <c r="CJ75" s="1312"/>
      <c r="CK75" s="1312"/>
      <c r="CL75" s="1312"/>
      <c r="CM75" s="1312"/>
      <c r="CN75" s="1312">
        <v>3.5</v>
      </c>
      <c r="CO75" s="1312"/>
      <c r="CP75" s="1312"/>
      <c r="CQ75" s="1312"/>
      <c r="CR75" s="1312"/>
      <c r="CS75" s="1312"/>
      <c r="CT75" s="1312"/>
      <c r="CU75" s="1312"/>
      <c r="CV75" s="1312">
        <v>3.2</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610</v>
      </c>
      <c r="AO77" s="1307"/>
      <c r="AP77" s="1307"/>
      <c r="AQ77" s="1307"/>
      <c r="AR77" s="1307"/>
      <c r="AS77" s="1307"/>
      <c r="AT77" s="1307"/>
      <c r="AU77" s="1307"/>
      <c r="AV77" s="1307"/>
      <c r="AW77" s="1307"/>
      <c r="AX77" s="1307"/>
      <c r="AY77" s="1307"/>
      <c r="AZ77" s="1307"/>
      <c r="BA77" s="1307"/>
      <c r="BB77" s="1311" t="s">
        <v>608</v>
      </c>
      <c r="BC77" s="1311"/>
      <c r="BD77" s="1311"/>
      <c r="BE77" s="1311"/>
      <c r="BF77" s="1311"/>
      <c r="BG77" s="1311"/>
      <c r="BH77" s="1311"/>
      <c r="BI77" s="1311"/>
      <c r="BJ77" s="1311"/>
      <c r="BK77" s="1311"/>
      <c r="BL77" s="1311"/>
      <c r="BM77" s="1311"/>
      <c r="BN77" s="1311"/>
      <c r="BO77" s="1311"/>
      <c r="BP77" s="1312">
        <v>6.5</v>
      </c>
      <c r="BQ77" s="1312"/>
      <c r="BR77" s="1312"/>
      <c r="BS77" s="1312"/>
      <c r="BT77" s="1312"/>
      <c r="BU77" s="1312"/>
      <c r="BV77" s="1312"/>
      <c r="BW77" s="1312"/>
      <c r="BX77" s="1312">
        <v>5.8</v>
      </c>
      <c r="BY77" s="1312"/>
      <c r="BZ77" s="1312"/>
      <c r="CA77" s="1312"/>
      <c r="CB77" s="1312"/>
      <c r="CC77" s="1312"/>
      <c r="CD77" s="1312"/>
      <c r="CE77" s="1312"/>
      <c r="CF77" s="1312">
        <v>2.7</v>
      </c>
      <c r="CG77" s="1312"/>
      <c r="CH77" s="1312"/>
      <c r="CI77" s="1312"/>
      <c r="CJ77" s="1312"/>
      <c r="CK77" s="1312"/>
      <c r="CL77" s="1312"/>
      <c r="CM77" s="1312"/>
      <c r="CN77" s="1312">
        <v>0.5</v>
      </c>
      <c r="CO77" s="1312"/>
      <c r="CP77" s="1312"/>
      <c r="CQ77" s="1312"/>
      <c r="CR77" s="1312"/>
      <c r="CS77" s="1312"/>
      <c r="CT77" s="1312"/>
      <c r="CU77" s="1312"/>
      <c r="CV77" s="1312">
        <v>5.9</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613</v>
      </c>
      <c r="BC79" s="1311"/>
      <c r="BD79" s="1311"/>
      <c r="BE79" s="1311"/>
      <c r="BF79" s="1311"/>
      <c r="BG79" s="1311"/>
      <c r="BH79" s="1311"/>
      <c r="BI79" s="1311"/>
      <c r="BJ79" s="1311"/>
      <c r="BK79" s="1311"/>
      <c r="BL79" s="1311"/>
      <c r="BM79" s="1311"/>
      <c r="BN79" s="1311"/>
      <c r="BO79" s="1311"/>
      <c r="BP79" s="1312">
        <v>5.9</v>
      </c>
      <c r="BQ79" s="1312"/>
      <c r="BR79" s="1312"/>
      <c r="BS79" s="1312"/>
      <c r="BT79" s="1312"/>
      <c r="BU79" s="1312"/>
      <c r="BV79" s="1312"/>
      <c r="BW79" s="1312"/>
      <c r="BX79" s="1312">
        <v>5.3</v>
      </c>
      <c r="BY79" s="1312"/>
      <c r="BZ79" s="1312"/>
      <c r="CA79" s="1312"/>
      <c r="CB79" s="1312"/>
      <c r="CC79" s="1312"/>
      <c r="CD79" s="1312"/>
      <c r="CE79" s="1312"/>
      <c r="CF79" s="1312">
        <v>5</v>
      </c>
      <c r="CG79" s="1312"/>
      <c r="CH79" s="1312"/>
      <c r="CI79" s="1312"/>
      <c r="CJ79" s="1312"/>
      <c r="CK79" s="1312"/>
      <c r="CL79" s="1312"/>
      <c r="CM79" s="1312"/>
      <c r="CN79" s="1312">
        <v>5.0999999999999996</v>
      </c>
      <c r="CO79" s="1312"/>
      <c r="CP79" s="1312"/>
      <c r="CQ79" s="1312"/>
      <c r="CR79" s="1312"/>
      <c r="CS79" s="1312"/>
      <c r="CT79" s="1312"/>
      <c r="CU79" s="1312"/>
      <c r="CV79" s="1312">
        <v>5.2</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tu+fPme0d3SKqKjxyD07s/hAPbJuNcEiB4YL2LDuHmdaREqlBe+6++yCkuxoFr0E2X2yNbVsYihtDrNyIC5rOQ==" saltValue="TgNRNPHYgpZ6/AUguERsd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election activeCell="AF111" sqref="AF11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2MOpfR12+VuEdGFDMarBv/ZCIXsfZGnhOg3Xf+7NNFcS22/qbcE2ylR7HySatpF0MPbbXCYRaxmZUlWqDVifRg==" saltValue="k1yrFetJwiAHLZgGFo8i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55" workbookViewId="0">
      <selection activeCell="AF105" sqref="AF10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Pd0v7/saeVl5Etd9qvf+2LfOurN/wWqgIf2/T8yR8g9PM9o8jloK7/P5hyiYeo1ZHTs16/YKSZfpYwHPGBIwIQ==" saltValue="+Vs4L9Oio5awfBixlLM+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554</v>
      </c>
      <c r="G2" s="157"/>
      <c r="H2" s="158"/>
    </row>
    <row r="3" spans="1:8" x14ac:dyDescent="0.15">
      <c r="A3" s="154" t="s">
        <v>547</v>
      </c>
      <c r="B3" s="159"/>
      <c r="C3" s="160"/>
      <c r="D3" s="161">
        <v>46884</v>
      </c>
      <c r="E3" s="162"/>
      <c r="F3" s="163">
        <v>63257</v>
      </c>
      <c r="G3" s="164"/>
      <c r="H3" s="165"/>
    </row>
    <row r="4" spans="1:8" x14ac:dyDescent="0.15">
      <c r="A4" s="166"/>
      <c r="B4" s="167"/>
      <c r="C4" s="168"/>
      <c r="D4" s="169">
        <v>24967</v>
      </c>
      <c r="E4" s="170"/>
      <c r="F4" s="171">
        <v>27259</v>
      </c>
      <c r="G4" s="172"/>
      <c r="H4" s="173"/>
    </row>
    <row r="5" spans="1:8" x14ac:dyDescent="0.15">
      <c r="A5" s="154" t="s">
        <v>549</v>
      </c>
      <c r="B5" s="159"/>
      <c r="C5" s="160"/>
      <c r="D5" s="161">
        <v>42720</v>
      </c>
      <c r="E5" s="162"/>
      <c r="F5" s="163">
        <v>52308</v>
      </c>
      <c r="G5" s="164"/>
      <c r="H5" s="165"/>
    </row>
    <row r="6" spans="1:8" x14ac:dyDescent="0.15">
      <c r="A6" s="166"/>
      <c r="B6" s="167"/>
      <c r="C6" s="168"/>
      <c r="D6" s="169">
        <v>22344</v>
      </c>
      <c r="E6" s="170"/>
      <c r="F6" s="171">
        <v>28695</v>
      </c>
      <c r="G6" s="172"/>
      <c r="H6" s="173"/>
    </row>
    <row r="7" spans="1:8" x14ac:dyDescent="0.15">
      <c r="A7" s="154" t="s">
        <v>550</v>
      </c>
      <c r="B7" s="159"/>
      <c r="C7" s="160"/>
      <c r="D7" s="161">
        <v>38576</v>
      </c>
      <c r="E7" s="162"/>
      <c r="F7" s="163">
        <v>46402</v>
      </c>
      <c r="G7" s="164"/>
      <c r="H7" s="165"/>
    </row>
    <row r="8" spans="1:8" x14ac:dyDescent="0.15">
      <c r="A8" s="166"/>
      <c r="B8" s="167"/>
      <c r="C8" s="168"/>
      <c r="D8" s="169">
        <v>18104</v>
      </c>
      <c r="E8" s="170"/>
      <c r="F8" s="171">
        <v>26897</v>
      </c>
      <c r="G8" s="172"/>
      <c r="H8" s="173"/>
    </row>
    <row r="9" spans="1:8" x14ac:dyDescent="0.15">
      <c r="A9" s="154" t="s">
        <v>551</v>
      </c>
      <c r="B9" s="159"/>
      <c r="C9" s="160"/>
      <c r="D9" s="161">
        <v>61676</v>
      </c>
      <c r="E9" s="162"/>
      <c r="F9" s="163">
        <v>66343</v>
      </c>
      <c r="G9" s="164"/>
      <c r="H9" s="165"/>
    </row>
    <row r="10" spans="1:8" x14ac:dyDescent="0.15">
      <c r="A10" s="166"/>
      <c r="B10" s="167"/>
      <c r="C10" s="168"/>
      <c r="D10" s="169">
        <v>38257</v>
      </c>
      <c r="E10" s="170"/>
      <c r="F10" s="171">
        <v>34529</v>
      </c>
      <c r="G10" s="172"/>
      <c r="H10" s="173"/>
    </row>
    <row r="11" spans="1:8" x14ac:dyDescent="0.15">
      <c r="A11" s="154" t="s">
        <v>552</v>
      </c>
      <c r="B11" s="159"/>
      <c r="C11" s="160"/>
      <c r="D11" s="161">
        <v>29303</v>
      </c>
      <c r="E11" s="162"/>
      <c r="F11" s="163">
        <v>56416</v>
      </c>
      <c r="G11" s="164"/>
      <c r="H11" s="165"/>
    </row>
    <row r="12" spans="1:8" x14ac:dyDescent="0.15">
      <c r="A12" s="166"/>
      <c r="B12" s="167"/>
      <c r="C12" s="174"/>
      <c r="D12" s="169">
        <v>15155</v>
      </c>
      <c r="E12" s="170"/>
      <c r="F12" s="171">
        <v>32623</v>
      </c>
      <c r="G12" s="172"/>
      <c r="H12" s="173"/>
    </row>
    <row r="13" spans="1:8" x14ac:dyDescent="0.15">
      <c r="A13" s="154"/>
      <c r="B13" s="159"/>
      <c r="C13" s="175"/>
      <c r="D13" s="176">
        <v>43832</v>
      </c>
      <c r="E13" s="177"/>
      <c r="F13" s="178">
        <v>56945</v>
      </c>
      <c r="G13" s="179"/>
      <c r="H13" s="165"/>
    </row>
    <row r="14" spans="1:8" x14ac:dyDescent="0.15">
      <c r="A14" s="166"/>
      <c r="B14" s="167"/>
      <c r="C14" s="168"/>
      <c r="D14" s="169">
        <v>23765</v>
      </c>
      <c r="E14" s="170"/>
      <c r="F14" s="171">
        <v>30001</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5.18</v>
      </c>
      <c r="C19" s="180">
        <f>ROUND(VALUE(SUBSTITUTE(実質収支比率等に係る経年分析!G$48,"▲","-")),2)</f>
        <v>5.2</v>
      </c>
      <c r="D19" s="180">
        <f>ROUND(VALUE(SUBSTITUTE(実質収支比率等に係る経年分析!H$48,"▲","-")),2)</f>
        <v>4.49</v>
      </c>
      <c r="E19" s="180">
        <f>ROUND(VALUE(SUBSTITUTE(実質収支比率等に係る経年分析!I$48,"▲","-")),2)</f>
        <v>4.45</v>
      </c>
      <c r="F19" s="180">
        <f>ROUND(VALUE(SUBSTITUTE(実質収支比率等に係る経年分析!J$48,"▲","-")),2)</f>
        <v>8.01</v>
      </c>
    </row>
    <row r="20" spans="1:11" x14ac:dyDescent="0.15">
      <c r="A20" s="180" t="s">
        <v>56</v>
      </c>
      <c r="B20" s="180">
        <f>ROUND(VALUE(SUBSTITUTE(実質収支比率等に係る経年分析!F$47,"▲","-")),2)</f>
        <v>20.9</v>
      </c>
      <c r="C20" s="180">
        <f>ROUND(VALUE(SUBSTITUTE(実質収支比率等に係る経年分析!G$47,"▲","-")),2)</f>
        <v>15.84</v>
      </c>
      <c r="D20" s="180">
        <f>ROUND(VALUE(SUBSTITUTE(実質収支比率等に係る経年分析!H$47,"▲","-")),2)</f>
        <v>13.57</v>
      </c>
      <c r="E20" s="180">
        <f>ROUND(VALUE(SUBSTITUTE(実質収支比率等に係る経年分析!I$47,"▲","-")),2)</f>
        <v>12.82</v>
      </c>
      <c r="F20" s="180">
        <f>ROUND(VALUE(SUBSTITUTE(実質収支比率等に係る経年分析!J$47,"▲","-")),2)</f>
        <v>11.62</v>
      </c>
    </row>
    <row r="21" spans="1:11" x14ac:dyDescent="0.15">
      <c r="A21" s="180" t="s">
        <v>57</v>
      </c>
      <c r="B21" s="180">
        <f>IF(ISNUMBER(VALUE(SUBSTITUTE(実質収支比率等に係る経年分析!F$49,"▲","-"))),ROUND(VALUE(SUBSTITUTE(実質収支比率等に係る経年分析!F$49,"▲","-")),2),NA())</f>
        <v>-2.41</v>
      </c>
      <c r="C21" s="180">
        <f>IF(ISNUMBER(VALUE(SUBSTITUTE(実質収支比率等に係る経年分析!G$49,"▲","-"))),ROUND(VALUE(SUBSTITUTE(実質収支比率等に係る経年分析!G$49,"▲","-")),2),NA())</f>
        <v>-4.8899999999999997</v>
      </c>
      <c r="D21" s="180">
        <f>IF(ISNUMBER(VALUE(SUBSTITUTE(実質収支比率等に係る経年分析!H$49,"▲","-"))),ROUND(VALUE(SUBSTITUTE(実質収支比率等に係る経年分析!H$49,"▲","-")),2),NA())</f>
        <v>-2.96</v>
      </c>
      <c r="E21" s="180">
        <f>IF(ISNUMBER(VALUE(SUBSTITUTE(実質収支比率等に係る経年分析!I$49,"▲","-"))),ROUND(VALUE(SUBSTITUTE(実質収支比率等に係る経年分析!I$49,"▲","-")),2),NA())</f>
        <v>-0.74</v>
      </c>
      <c r="F21" s="180">
        <f>IF(ISNUMBER(VALUE(SUBSTITUTE(実質収支比率等に係る経年分析!J$49,"▲","-"))),ROUND(VALUE(SUBSTITUTE(実質収支比率等に係る経年分析!J$49,"▲","-")),2),NA())</f>
        <v>2.76</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0.18</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0.56000000000000005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1.22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1.21</v>
      </c>
    </row>
    <row r="31" spans="1:11" x14ac:dyDescent="0.15">
      <c r="A31" s="181" t="str">
        <f>IF(連結実質赤字比率に係る赤字・黒字の構成分析!C$39="",NA(),連結実質赤字比率に係る赤字・黒字の構成分析!C$39)</f>
        <v>競輪事業特別会計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2.36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2.0299999999999998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2.92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2.4300000000000002</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4.58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2.73</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2.79</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4.3499999999999996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4.72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4.4400000000000004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8.01</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4101</v>
      </c>
      <c r="E42" s="182"/>
      <c r="F42" s="182"/>
      <c r="G42" s="182">
        <f>'実質公債費比率（分子）の構造'!L$52</f>
        <v>4037</v>
      </c>
      <c r="H42" s="182"/>
      <c r="I42" s="182"/>
      <c r="J42" s="182">
        <f>'実質公債費比率（分子）の構造'!M$52</f>
        <v>4023</v>
      </c>
      <c r="K42" s="182"/>
      <c r="L42" s="182"/>
      <c r="M42" s="182">
        <f>'実質公債費比率（分子）の構造'!N$52</f>
        <v>3931</v>
      </c>
      <c r="N42" s="182"/>
      <c r="O42" s="182"/>
      <c r="P42" s="182">
        <f>'実質公債費比率（分子）の構造'!O$52</f>
        <v>3943</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f>'実質公債費比率（分子）の構造'!K$50</f>
        <v>7</v>
      </c>
      <c r="C44" s="182"/>
      <c r="D44" s="182"/>
      <c r="E44" s="182">
        <f>'実質公債費比率（分子）の構造'!L$50</f>
        <v>7</v>
      </c>
      <c r="F44" s="182"/>
      <c r="G44" s="182"/>
      <c r="H44" s="182">
        <f>'実質公債費比率（分子）の構造'!M$50</f>
        <v>4</v>
      </c>
      <c r="I44" s="182"/>
      <c r="J44" s="182"/>
      <c r="K44" s="182" t="str">
        <f>'実質公債費比率（分子）の構造'!N$50</f>
        <v>-</v>
      </c>
      <c r="L44" s="182"/>
      <c r="M44" s="182"/>
      <c r="N44" s="182" t="str">
        <f>'実質公債費比率（分子）の構造'!O$50</f>
        <v>-</v>
      </c>
      <c r="O44" s="182"/>
      <c r="P44" s="182"/>
    </row>
    <row r="45" spans="1:16" x14ac:dyDescent="0.15">
      <c r="A45" s="182" t="s">
        <v>67</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68</v>
      </c>
      <c r="B46" s="182">
        <f>'実質公債費比率（分子）の構造'!K$48</f>
        <v>876</v>
      </c>
      <c r="C46" s="182"/>
      <c r="D46" s="182"/>
      <c r="E46" s="182">
        <f>'実質公債費比率（分子）の構造'!L$48</f>
        <v>818</v>
      </c>
      <c r="F46" s="182"/>
      <c r="G46" s="182"/>
      <c r="H46" s="182">
        <f>'実質公債費比率（分子）の構造'!M$48</f>
        <v>816</v>
      </c>
      <c r="I46" s="182"/>
      <c r="J46" s="182"/>
      <c r="K46" s="182">
        <f>'実質公債費比率（分子）の構造'!N$48</f>
        <v>815</v>
      </c>
      <c r="L46" s="182"/>
      <c r="M46" s="182"/>
      <c r="N46" s="182">
        <f>'実質公債費比率（分子）の構造'!O$48</f>
        <v>834</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3646</v>
      </c>
      <c r="C49" s="182"/>
      <c r="D49" s="182"/>
      <c r="E49" s="182">
        <f>'実質公債費比率（分子）の構造'!L$45</f>
        <v>3976</v>
      </c>
      <c r="F49" s="182"/>
      <c r="G49" s="182"/>
      <c r="H49" s="182">
        <f>'実質公債費比率（分子）の構造'!M$45</f>
        <v>3848</v>
      </c>
      <c r="I49" s="182"/>
      <c r="J49" s="182"/>
      <c r="K49" s="182">
        <f>'実質公債費比率（分子）の構造'!N$45</f>
        <v>3845</v>
      </c>
      <c r="L49" s="182"/>
      <c r="M49" s="182"/>
      <c r="N49" s="182">
        <f>'実質公債費比率（分子）の構造'!O$45</f>
        <v>3737</v>
      </c>
      <c r="O49" s="182"/>
      <c r="P49" s="182"/>
    </row>
    <row r="50" spans="1:16" x14ac:dyDescent="0.15">
      <c r="A50" s="182" t="s">
        <v>72</v>
      </c>
      <c r="B50" s="182" t="e">
        <f>NA()</f>
        <v>#N/A</v>
      </c>
      <c r="C50" s="182">
        <f>IF(ISNUMBER('実質公債費比率（分子）の構造'!K$53),'実質公債費比率（分子）の構造'!K$53,NA())</f>
        <v>428</v>
      </c>
      <c r="D50" s="182" t="e">
        <f>NA()</f>
        <v>#N/A</v>
      </c>
      <c r="E50" s="182" t="e">
        <f>NA()</f>
        <v>#N/A</v>
      </c>
      <c r="F50" s="182">
        <f>IF(ISNUMBER('実質公債費比率（分子）の構造'!L$53),'実質公債費比率（分子）の構造'!L$53,NA())</f>
        <v>764</v>
      </c>
      <c r="G50" s="182" t="e">
        <f>NA()</f>
        <v>#N/A</v>
      </c>
      <c r="H50" s="182" t="e">
        <f>NA()</f>
        <v>#N/A</v>
      </c>
      <c r="I50" s="182">
        <f>IF(ISNUMBER('実質公債費比率（分子）の構造'!M$53),'実質公債費比率（分子）の構造'!M$53,NA())</f>
        <v>645</v>
      </c>
      <c r="J50" s="182" t="e">
        <f>NA()</f>
        <v>#N/A</v>
      </c>
      <c r="K50" s="182" t="e">
        <f>NA()</f>
        <v>#N/A</v>
      </c>
      <c r="L50" s="182">
        <f>IF(ISNUMBER('実質公債費比率（分子）の構造'!N$53),'実質公債費比率（分子）の構造'!N$53,NA())</f>
        <v>729</v>
      </c>
      <c r="M50" s="182" t="e">
        <f>NA()</f>
        <v>#N/A</v>
      </c>
      <c r="N50" s="182" t="e">
        <f>NA()</f>
        <v>#N/A</v>
      </c>
      <c r="O50" s="182">
        <f>IF(ISNUMBER('実質公債費比率（分子）の構造'!O$53),'実質公債費比率（分子）の構造'!O$53,NA())</f>
        <v>628</v>
      </c>
      <c r="P50" s="182" t="e">
        <f>NA()</f>
        <v>#N/A</v>
      </c>
    </row>
    <row r="53" spans="1:16" x14ac:dyDescent="0.15">
      <c r="A53" s="150" t="s">
        <v>73</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38900</v>
      </c>
      <c r="E56" s="181"/>
      <c r="F56" s="181"/>
      <c r="G56" s="181">
        <f>'将来負担比率（分子）の構造'!J$52</f>
        <v>38794</v>
      </c>
      <c r="H56" s="181"/>
      <c r="I56" s="181"/>
      <c r="J56" s="181">
        <f>'将来負担比率（分子）の構造'!K$52</f>
        <v>39236</v>
      </c>
      <c r="K56" s="181"/>
      <c r="L56" s="181"/>
      <c r="M56" s="181">
        <f>'将来負担比率（分子）の構造'!L$52</f>
        <v>39697</v>
      </c>
      <c r="N56" s="181"/>
      <c r="O56" s="181"/>
      <c r="P56" s="181">
        <f>'将来負担比率（分子）の構造'!M$52</f>
        <v>39817</v>
      </c>
    </row>
    <row r="57" spans="1:16" x14ac:dyDescent="0.15">
      <c r="A57" s="181" t="s">
        <v>43</v>
      </c>
      <c r="B57" s="181"/>
      <c r="C57" s="181"/>
      <c r="D57" s="181">
        <f>'将来負担比率（分子）の構造'!I$51</f>
        <v>11551</v>
      </c>
      <c r="E57" s="181"/>
      <c r="F57" s="181"/>
      <c r="G57" s="181">
        <f>'将来負担比率（分子）の構造'!J$51</f>
        <v>11208</v>
      </c>
      <c r="H57" s="181"/>
      <c r="I57" s="181"/>
      <c r="J57" s="181">
        <f>'将来負担比率（分子）の構造'!K$51</f>
        <v>11461</v>
      </c>
      <c r="K57" s="181"/>
      <c r="L57" s="181"/>
      <c r="M57" s="181">
        <f>'将来負担比率（分子）の構造'!L$51</f>
        <v>12262</v>
      </c>
      <c r="N57" s="181"/>
      <c r="O57" s="181"/>
      <c r="P57" s="181">
        <f>'将来負担比率（分子）の構造'!M$51</f>
        <v>12740</v>
      </c>
    </row>
    <row r="58" spans="1:16" x14ac:dyDescent="0.15">
      <c r="A58" s="181" t="s">
        <v>42</v>
      </c>
      <c r="B58" s="181"/>
      <c r="C58" s="181"/>
      <c r="D58" s="181">
        <f>'将来負担比率（分子）の構造'!I$50</f>
        <v>11621</v>
      </c>
      <c r="E58" s="181"/>
      <c r="F58" s="181"/>
      <c r="G58" s="181">
        <f>'将来負担比率（分子）の構造'!J$50</f>
        <v>10616</v>
      </c>
      <c r="H58" s="181"/>
      <c r="I58" s="181"/>
      <c r="J58" s="181">
        <f>'将来負担比率（分子）の構造'!K$50</f>
        <v>11507</v>
      </c>
      <c r="K58" s="181"/>
      <c r="L58" s="181"/>
      <c r="M58" s="181">
        <f>'将来負担比率（分子）の構造'!L$50</f>
        <v>11761</v>
      </c>
      <c r="N58" s="181"/>
      <c r="O58" s="181"/>
      <c r="P58" s="181">
        <f>'将来負担比率（分子）の構造'!M$50</f>
        <v>12334</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6012</v>
      </c>
      <c r="C62" s="181"/>
      <c r="D62" s="181"/>
      <c r="E62" s="181">
        <f>'将来負担比率（分子）の構造'!J$45</f>
        <v>5768</v>
      </c>
      <c r="F62" s="181"/>
      <c r="G62" s="181"/>
      <c r="H62" s="181">
        <f>'将来負担比率（分子）の構造'!K$45</f>
        <v>5662</v>
      </c>
      <c r="I62" s="181"/>
      <c r="J62" s="181"/>
      <c r="K62" s="181">
        <f>'将来負担比率（分子）の構造'!L$45</f>
        <v>5768</v>
      </c>
      <c r="L62" s="181"/>
      <c r="M62" s="181"/>
      <c r="N62" s="181">
        <f>'将来負担比率（分子）の構造'!M$45</f>
        <v>5543</v>
      </c>
      <c r="O62" s="181"/>
      <c r="P62" s="181"/>
    </row>
    <row r="63" spans="1:16" x14ac:dyDescent="0.15">
      <c r="A63" s="181" t="s">
        <v>35</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34</v>
      </c>
      <c r="B64" s="181">
        <f>'将来負担比率（分子）の構造'!I$43</f>
        <v>14724</v>
      </c>
      <c r="C64" s="181"/>
      <c r="D64" s="181"/>
      <c r="E64" s="181">
        <f>'将来負担比率（分子）の構造'!J$43</f>
        <v>14085</v>
      </c>
      <c r="F64" s="181"/>
      <c r="G64" s="181"/>
      <c r="H64" s="181">
        <f>'将来負担比率（分子）の構造'!K$43</f>
        <v>13391</v>
      </c>
      <c r="I64" s="181"/>
      <c r="J64" s="181"/>
      <c r="K64" s="181">
        <f>'将来負担比率（分子）の構造'!L$43</f>
        <v>13284</v>
      </c>
      <c r="L64" s="181"/>
      <c r="M64" s="181"/>
      <c r="N64" s="181">
        <f>'将来負担比率（分子）の構造'!M$43</f>
        <v>13339</v>
      </c>
      <c r="O64" s="181"/>
      <c r="P64" s="181"/>
    </row>
    <row r="65" spans="1:16" x14ac:dyDescent="0.15">
      <c r="A65" s="181" t="s">
        <v>33</v>
      </c>
      <c r="B65" s="181">
        <f>'将来負担比率（分子）の構造'!I$42</f>
        <v>328</v>
      </c>
      <c r="C65" s="181"/>
      <c r="D65" s="181"/>
      <c r="E65" s="181">
        <f>'将来負担比率（分子）の構造'!J$42</f>
        <v>366</v>
      </c>
      <c r="F65" s="181"/>
      <c r="G65" s="181"/>
      <c r="H65" s="181">
        <f>'将来負担比率（分子）の構造'!K$42</f>
        <v>497</v>
      </c>
      <c r="I65" s="181"/>
      <c r="J65" s="181"/>
      <c r="K65" s="181">
        <f>'将来負担比率（分子）の構造'!L$42</f>
        <v>909</v>
      </c>
      <c r="L65" s="181"/>
      <c r="M65" s="181"/>
      <c r="N65" s="181">
        <f>'将来負担比率（分子）の構造'!M$42</f>
        <v>881</v>
      </c>
      <c r="O65" s="181"/>
      <c r="P65" s="181"/>
    </row>
    <row r="66" spans="1:16" x14ac:dyDescent="0.15">
      <c r="A66" s="181" t="s">
        <v>32</v>
      </c>
      <c r="B66" s="181">
        <f>'将来負担比率（分子）の構造'!I$41</f>
        <v>39236</v>
      </c>
      <c r="C66" s="181"/>
      <c r="D66" s="181"/>
      <c r="E66" s="181">
        <f>'将来負担比率（分子）の構造'!J$41</f>
        <v>39250</v>
      </c>
      <c r="F66" s="181"/>
      <c r="G66" s="181"/>
      <c r="H66" s="181">
        <f>'将来負担比率（分子）の構造'!K$41</f>
        <v>39659</v>
      </c>
      <c r="I66" s="181"/>
      <c r="J66" s="181"/>
      <c r="K66" s="181">
        <f>'将来負担比率（分子）の構造'!L$41</f>
        <v>42327</v>
      </c>
      <c r="L66" s="181"/>
      <c r="M66" s="181"/>
      <c r="N66" s="181">
        <f>'将来負担比率（分子）の構造'!M$41</f>
        <v>42377</v>
      </c>
      <c r="O66" s="181"/>
      <c r="P66" s="181"/>
    </row>
    <row r="67" spans="1:16" x14ac:dyDescent="0.15">
      <c r="A67" s="181" t="s">
        <v>76</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77</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78</v>
      </c>
      <c r="B72" s="185">
        <f>基金残高に係る経年分析!F55</f>
        <v>3163</v>
      </c>
      <c r="C72" s="185">
        <f>基金残高に係る経年分析!G55</f>
        <v>2998</v>
      </c>
      <c r="D72" s="185">
        <f>基金残高に係る経年分析!H55</f>
        <v>2780</v>
      </c>
    </row>
    <row r="73" spans="1:16" x14ac:dyDescent="0.15">
      <c r="A73" s="184" t="s">
        <v>79</v>
      </c>
      <c r="B73" s="185">
        <f>基金残高に係る経年分析!F56</f>
        <v>1389</v>
      </c>
      <c r="C73" s="185">
        <f>基金残高に係る経年分析!G56</f>
        <v>1690</v>
      </c>
      <c r="D73" s="185">
        <f>基金残高に係る経年分析!H56</f>
        <v>1811</v>
      </c>
    </row>
    <row r="74" spans="1:16" x14ac:dyDescent="0.15">
      <c r="A74" s="184" t="s">
        <v>80</v>
      </c>
      <c r="B74" s="185">
        <f>基金残高に係る経年分析!F57</f>
        <v>4443</v>
      </c>
      <c r="C74" s="185">
        <f>基金残高に係る経年分析!G57</f>
        <v>4379</v>
      </c>
      <c r="D74" s="185">
        <f>基金残高に係る経年分析!H57</f>
        <v>4308</v>
      </c>
    </row>
  </sheetData>
  <sheetProtection algorithmName="SHA-512" hashValue="C+XOBsl5HGUCDT8AoyOl/a1r8oWNs3Hhnd9reTIrEB62+Q7z7uX8ujwPttaxL5MYkGAR7XTF0e9MLoiZTzNwgQ==" saltValue="BCDt73K2BazsG+7/hIUt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227</v>
      </c>
      <c r="C5" s="709"/>
      <c r="D5" s="709"/>
      <c r="E5" s="709"/>
      <c r="F5" s="709"/>
      <c r="G5" s="709"/>
      <c r="H5" s="709"/>
      <c r="I5" s="709"/>
      <c r="J5" s="709"/>
      <c r="K5" s="709"/>
      <c r="L5" s="709"/>
      <c r="M5" s="709"/>
      <c r="N5" s="709"/>
      <c r="O5" s="709"/>
      <c r="P5" s="709"/>
      <c r="Q5" s="710"/>
      <c r="R5" s="697">
        <v>16936054</v>
      </c>
      <c r="S5" s="698"/>
      <c r="T5" s="698"/>
      <c r="U5" s="698"/>
      <c r="V5" s="698"/>
      <c r="W5" s="698"/>
      <c r="X5" s="698"/>
      <c r="Y5" s="741"/>
      <c r="Z5" s="759">
        <v>30</v>
      </c>
      <c r="AA5" s="759"/>
      <c r="AB5" s="759"/>
      <c r="AC5" s="759"/>
      <c r="AD5" s="760">
        <v>15924501</v>
      </c>
      <c r="AE5" s="760"/>
      <c r="AF5" s="760"/>
      <c r="AG5" s="760"/>
      <c r="AH5" s="760"/>
      <c r="AI5" s="760"/>
      <c r="AJ5" s="760"/>
      <c r="AK5" s="760"/>
      <c r="AL5" s="742">
        <v>69.7</v>
      </c>
      <c r="AM5" s="713"/>
      <c r="AN5" s="713"/>
      <c r="AO5" s="743"/>
      <c r="AP5" s="708" t="s">
        <v>228</v>
      </c>
      <c r="AQ5" s="709"/>
      <c r="AR5" s="709"/>
      <c r="AS5" s="709"/>
      <c r="AT5" s="709"/>
      <c r="AU5" s="709"/>
      <c r="AV5" s="709"/>
      <c r="AW5" s="709"/>
      <c r="AX5" s="709"/>
      <c r="AY5" s="709"/>
      <c r="AZ5" s="709"/>
      <c r="BA5" s="709"/>
      <c r="BB5" s="709"/>
      <c r="BC5" s="709"/>
      <c r="BD5" s="709"/>
      <c r="BE5" s="709"/>
      <c r="BF5" s="710"/>
      <c r="BG5" s="642">
        <v>15924501</v>
      </c>
      <c r="BH5" s="643"/>
      <c r="BI5" s="643"/>
      <c r="BJ5" s="643"/>
      <c r="BK5" s="643"/>
      <c r="BL5" s="643"/>
      <c r="BM5" s="643"/>
      <c r="BN5" s="644"/>
      <c r="BO5" s="675">
        <v>94</v>
      </c>
      <c r="BP5" s="675"/>
      <c r="BQ5" s="675"/>
      <c r="BR5" s="675"/>
      <c r="BS5" s="676">
        <v>168163</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387870</v>
      </c>
      <c r="S6" s="643"/>
      <c r="T6" s="643"/>
      <c r="U6" s="643"/>
      <c r="V6" s="643"/>
      <c r="W6" s="643"/>
      <c r="X6" s="643"/>
      <c r="Y6" s="644"/>
      <c r="Z6" s="675">
        <v>0.7</v>
      </c>
      <c r="AA6" s="675"/>
      <c r="AB6" s="675"/>
      <c r="AC6" s="675"/>
      <c r="AD6" s="676">
        <v>387870</v>
      </c>
      <c r="AE6" s="676"/>
      <c r="AF6" s="676"/>
      <c r="AG6" s="676"/>
      <c r="AH6" s="676"/>
      <c r="AI6" s="676"/>
      <c r="AJ6" s="676"/>
      <c r="AK6" s="676"/>
      <c r="AL6" s="645">
        <v>1.7</v>
      </c>
      <c r="AM6" s="646"/>
      <c r="AN6" s="646"/>
      <c r="AO6" s="677"/>
      <c r="AP6" s="639" t="s">
        <v>233</v>
      </c>
      <c r="AQ6" s="640"/>
      <c r="AR6" s="640"/>
      <c r="AS6" s="640"/>
      <c r="AT6" s="640"/>
      <c r="AU6" s="640"/>
      <c r="AV6" s="640"/>
      <c r="AW6" s="640"/>
      <c r="AX6" s="640"/>
      <c r="AY6" s="640"/>
      <c r="AZ6" s="640"/>
      <c r="BA6" s="640"/>
      <c r="BB6" s="640"/>
      <c r="BC6" s="640"/>
      <c r="BD6" s="640"/>
      <c r="BE6" s="640"/>
      <c r="BF6" s="641"/>
      <c r="BG6" s="642">
        <v>15924501</v>
      </c>
      <c r="BH6" s="643"/>
      <c r="BI6" s="643"/>
      <c r="BJ6" s="643"/>
      <c r="BK6" s="643"/>
      <c r="BL6" s="643"/>
      <c r="BM6" s="643"/>
      <c r="BN6" s="644"/>
      <c r="BO6" s="675">
        <v>94</v>
      </c>
      <c r="BP6" s="675"/>
      <c r="BQ6" s="675"/>
      <c r="BR6" s="675"/>
      <c r="BS6" s="676">
        <v>168163</v>
      </c>
      <c r="BT6" s="676"/>
      <c r="BU6" s="676"/>
      <c r="BV6" s="676"/>
      <c r="BW6" s="676"/>
      <c r="BX6" s="676"/>
      <c r="BY6" s="676"/>
      <c r="BZ6" s="676"/>
      <c r="CA6" s="676"/>
      <c r="CB6" s="739"/>
      <c r="CD6" s="700" t="s">
        <v>234</v>
      </c>
      <c r="CE6" s="701"/>
      <c r="CF6" s="701"/>
      <c r="CG6" s="701"/>
      <c r="CH6" s="701"/>
      <c r="CI6" s="701"/>
      <c r="CJ6" s="701"/>
      <c r="CK6" s="701"/>
      <c r="CL6" s="701"/>
      <c r="CM6" s="701"/>
      <c r="CN6" s="701"/>
      <c r="CO6" s="701"/>
      <c r="CP6" s="701"/>
      <c r="CQ6" s="702"/>
      <c r="CR6" s="642">
        <v>303841</v>
      </c>
      <c r="CS6" s="643"/>
      <c r="CT6" s="643"/>
      <c r="CU6" s="643"/>
      <c r="CV6" s="643"/>
      <c r="CW6" s="643"/>
      <c r="CX6" s="643"/>
      <c r="CY6" s="644"/>
      <c r="CZ6" s="742">
        <v>0.6</v>
      </c>
      <c r="DA6" s="713"/>
      <c r="DB6" s="713"/>
      <c r="DC6" s="745"/>
      <c r="DD6" s="648">
        <v>18150</v>
      </c>
      <c r="DE6" s="643"/>
      <c r="DF6" s="643"/>
      <c r="DG6" s="643"/>
      <c r="DH6" s="643"/>
      <c r="DI6" s="643"/>
      <c r="DJ6" s="643"/>
      <c r="DK6" s="643"/>
      <c r="DL6" s="643"/>
      <c r="DM6" s="643"/>
      <c r="DN6" s="643"/>
      <c r="DO6" s="643"/>
      <c r="DP6" s="644"/>
      <c r="DQ6" s="648">
        <v>285691</v>
      </c>
      <c r="DR6" s="643"/>
      <c r="DS6" s="643"/>
      <c r="DT6" s="643"/>
      <c r="DU6" s="643"/>
      <c r="DV6" s="643"/>
      <c r="DW6" s="643"/>
      <c r="DX6" s="643"/>
      <c r="DY6" s="643"/>
      <c r="DZ6" s="643"/>
      <c r="EA6" s="643"/>
      <c r="EB6" s="643"/>
      <c r="EC6" s="689"/>
    </row>
    <row r="7" spans="2:143" ht="11.25" customHeight="1" x14ac:dyDescent="0.15">
      <c r="B7" s="639" t="s">
        <v>235</v>
      </c>
      <c r="C7" s="640"/>
      <c r="D7" s="640"/>
      <c r="E7" s="640"/>
      <c r="F7" s="640"/>
      <c r="G7" s="640"/>
      <c r="H7" s="640"/>
      <c r="I7" s="640"/>
      <c r="J7" s="640"/>
      <c r="K7" s="640"/>
      <c r="L7" s="640"/>
      <c r="M7" s="640"/>
      <c r="N7" s="640"/>
      <c r="O7" s="640"/>
      <c r="P7" s="640"/>
      <c r="Q7" s="641"/>
      <c r="R7" s="642">
        <v>26434</v>
      </c>
      <c r="S7" s="643"/>
      <c r="T7" s="643"/>
      <c r="U7" s="643"/>
      <c r="V7" s="643"/>
      <c r="W7" s="643"/>
      <c r="X7" s="643"/>
      <c r="Y7" s="644"/>
      <c r="Z7" s="675">
        <v>0</v>
      </c>
      <c r="AA7" s="675"/>
      <c r="AB7" s="675"/>
      <c r="AC7" s="675"/>
      <c r="AD7" s="676">
        <v>26434</v>
      </c>
      <c r="AE7" s="676"/>
      <c r="AF7" s="676"/>
      <c r="AG7" s="676"/>
      <c r="AH7" s="676"/>
      <c r="AI7" s="676"/>
      <c r="AJ7" s="676"/>
      <c r="AK7" s="676"/>
      <c r="AL7" s="645">
        <v>0.1</v>
      </c>
      <c r="AM7" s="646"/>
      <c r="AN7" s="646"/>
      <c r="AO7" s="677"/>
      <c r="AP7" s="639" t="s">
        <v>236</v>
      </c>
      <c r="AQ7" s="640"/>
      <c r="AR7" s="640"/>
      <c r="AS7" s="640"/>
      <c r="AT7" s="640"/>
      <c r="AU7" s="640"/>
      <c r="AV7" s="640"/>
      <c r="AW7" s="640"/>
      <c r="AX7" s="640"/>
      <c r="AY7" s="640"/>
      <c r="AZ7" s="640"/>
      <c r="BA7" s="640"/>
      <c r="BB7" s="640"/>
      <c r="BC7" s="640"/>
      <c r="BD7" s="640"/>
      <c r="BE7" s="640"/>
      <c r="BF7" s="641"/>
      <c r="BG7" s="642">
        <v>6923971</v>
      </c>
      <c r="BH7" s="643"/>
      <c r="BI7" s="643"/>
      <c r="BJ7" s="643"/>
      <c r="BK7" s="643"/>
      <c r="BL7" s="643"/>
      <c r="BM7" s="643"/>
      <c r="BN7" s="644"/>
      <c r="BO7" s="675">
        <v>40.9</v>
      </c>
      <c r="BP7" s="675"/>
      <c r="BQ7" s="675"/>
      <c r="BR7" s="675"/>
      <c r="BS7" s="676">
        <v>168163</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16755291</v>
      </c>
      <c r="CS7" s="643"/>
      <c r="CT7" s="643"/>
      <c r="CU7" s="643"/>
      <c r="CV7" s="643"/>
      <c r="CW7" s="643"/>
      <c r="CX7" s="643"/>
      <c r="CY7" s="644"/>
      <c r="CZ7" s="675">
        <v>30.8</v>
      </c>
      <c r="DA7" s="675"/>
      <c r="DB7" s="675"/>
      <c r="DC7" s="675"/>
      <c r="DD7" s="648">
        <v>306068</v>
      </c>
      <c r="DE7" s="643"/>
      <c r="DF7" s="643"/>
      <c r="DG7" s="643"/>
      <c r="DH7" s="643"/>
      <c r="DI7" s="643"/>
      <c r="DJ7" s="643"/>
      <c r="DK7" s="643"/>
      <c r="DL7" s="643"/>
      <c r="DM7" s="643"/>
      <c r="DN7" s="643"/>
      <c r="DO7" s="643"/>
      <c r="DP7" s="644"/>
      <c r="DQ7" s="648">
        <v>4248747</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57605</v>
      </c>
      <c r="S8" s="643"/>
      <c r="T8" s="643"/>
      <c r="U8" s="643"/>
      <c r="V8" s="643"/>
      <c r="W8" s="643"/>
      <c r="X8" s="643"/>
      <c r="Y8" s="644"/>
      <c r="Z8" s="675">
        <v>0.1</v>
      </c>
      <c r="AA8" s="675"/>
      <c r="AB8" s="675"/>
      <c r="AC8" s="675"/>
      <c r="AD8" s="676">
        <v>57605</v>
      </c>
      <c r="AE8" s="676"/>
      <c r="AF8" s="676"/>
      <c r="AG8" s="676"/>
      <c r="AH8" s="676"/>
      <c r="AI8" s="676"/>
      <c r="AJ8" s="676"/>
      <c r="AK8" s="676"/>
      <c r="AL8" s="645">
        <v>0.3</v>
      </c>
      <c r="AM8" s="646"/>
      <c r="AN8" s="646"/>
      <c r="AO8" s="677"/>
      <c r="AP8" s="639" t="s">
        <v>239</v>
      </c>
      <c r="AQ8" s="640"/>
      <c r="AR8" s="640"/>
      <c r="AS8" s="640"/>
      <c r="AT8" s="640"/>
      <c r="AU8" s="640"/>
      <c r="AV8" s="640"/>
      <c r="AW8" s="640"/>
      <c r="AX8" s="640"/>
      <c r="AY8" s="640"/>
      <c r="AZ8" s="640"/>
      <c r="BA8" s="640"/>
      <c r="BB8" s="640"/>
      <c r="BC8" s="640"/>
      <c r="BD8" s="640"/>
      <c r="BE8" s="640"/>
      <c r="BF8" s="641"/>
      <c r="BG8" s="642">
        <v>206296</v>
      </c>
      <c r="BH8" s="643"/>
      <c r="BI8" s="643"/>
      <c r="BJ8" s="643"/>
      <c r="BK8" s="643"/>
      <c r="BL8" s="643"/>
      <c r="BM8" s="643"/>
      <c r="BN8" s="644"/>
      <c r="BO8" s="675">
        <v>1.2</v>
      </c>
      <c r="BP8" s="675"/>
      <c r="BQ8" s="675"/>
      <c r="BR8" s="675"/>
      <c r="BS8" s="648" t="s">
        <v>240</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17075207</v>
      </c>
      <c r="CS8" s="643"/>
      <c r="CT8" s="643"/>
      <c r="CU8" s="643"/>
      <c r="CV8" s="643"/>
      <c r="CW8" s="643"/>
      <c r="CX8" s="643"/>
      <c r="CY8" s="644"/>
      <c r="CZ8" s="675">
        <v>31.4</v>
      </c>
      <c r="DA8" s="675"/>
      <c r="DB8" s="675"/>
      <c r="DC8" s="675"/>
      <c r="DD8" s="648">
        <v>68517</v>
      </c>
      <c r="DE8" s="643"/>
      <c r="DF8" s="643"/>
      <c r="DG8" s="643"/>
      <c r="DH8" s="643"/>
      <c r="DI8" s="643"/>
      <c r="DJ8" s="643"/>
      <c r="DK8" s="643"/>
      <c r="DL8" s="643"/>
      <c r="DM8" s="643"/>
      <c r="DN8" s="643"/>
      <c r="DO8" s="643"/>
      <c r="DP8" s="644"/>
      <c r="DQ8" s="648">
        <v>7969368</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65229</v>
      </c>
      <c r="S9" s="643"/>
      <c r="T9" s="643"/>
      <c r="U9" s="643"/>
      <c r="V9" s="643"/>
      <c r="W9" s="643"/>
      <c r="X9" s="643"/>
      <c r="Y9" s="644"/>
      <c r="Z9" s="675">
        <v>0.1</v>
      </c>
      <c r="AA9" s="675"/>
      <c r="AB9" s="675"/>
      <c r="AC9" s="675"/>
      <c r="AD9" s="676">
        <v>65229</v>
      </c>
      <c r="AE9" s="676"/>
      <c r="AF9" s="676"/>
      <c r="AG9" s="676"/>
      <c r="AH9" s="676"/>
      <c r="AI9" s="676"/>
      <c r="AJ9" s="676"/>
      <c r="AK9" s="676"/>
      <c r="AL9" s="645">
        <v>0.3</v>
      </c>
      <c r="AM9" s="646"/>
      <c r="AN9" s="646"/>
      <c r="AO9" s="677"/>
      <c r="AP9" s="639" t="s">
        <v>243</v>
      </c>
      <c r="AQ9" s="640"/>
      <c r="AR9" s="640"/>
      <c r="AS9" s="640"/>
      <c r="AT9" s="640"/>
      <c r="AU9" s="640"/>
      <c r="AV9" s="640"/>
      <c r="AW9" s="640"/>
      <c r="AX9" s="640"/>
      <c r="AY9" s="640"/>
      <c r="AZ9" s="640"/>
      <c r="BA9" s="640"/>
      <c r="BB9" s="640"/>
      <c r="BC9" s="640"/>
      <c r="BD9" s="640"/>
      <c r="BE9" s="640"/>
      <c r="BF9" s="641"/>
      <c r="BG9" s="642">
        <v>5724031</v>
      </c>
      <c r="BH9" s="643"/>
      <c r="BI9" s="643"/>
      <c r="BJ9" s="643"/>
      <c r="BK9" s="643"/>
      <c r="BL9" s="643"/>
      <c r="BM9" s="643"/>
      <c r="BN9" s="644"/>
      <c r="BO9" s="675">
        <v>33.799999999999997</v>
      </c>
      <c r="BP9" s="675"/>
      <c r="BQ9" s="675"/>
      <c r="BR9" s="675"/>
      <c r="BS9" s="648" t="s">
        <v>240</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3074868</v>
      </c>
      <c r="CS9" s="643"/>
      <c r="CT9" s="643"/>
      <c r="CU9" s="643"/>
      <c r="CV9" s="643"/>
      <c r="CW9" s="643"/>
      <c r="CX9" s="643"/>
      <c r="CY9" s="644"/>
      <c r="CZ9" s="675">
        <v>5.7</v>
      </c>
      <c r="DA9" s="675"/>
      <c r="DB9" s="675"/>
      <c r="DC9" s="675"/>
      <c r="DD9" s="648">
        <v>83005</v>
      </c>
      <c r="DE9" s="643"/>
      <c r="DF9" s="643"/>
      <c r="DG9" s="643"/>
      <c r="DH9" s="643"/>
      <c r="DI9" s="643"/>
      <c r="DJ9" s="643"/>
      <c r="DK9" s="643"/>
      <c r="DL9" s="643"/>
      <c r="DM9" s="643"/>
      <c r="DN9" s="643"/>
      <c r="DO9" s="643"/>
      <c r="DP9" s="644"/>
      <c r="DQ9" s="648">
        <v>2618246</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240</v>
      </c>
      <c r="S10" s="643"/>
      <c r="T10" s="643"/>
      <c r="U10" s="643"/>
      <c r="V10" s="643"/>
      <c r="W10" s="643"/>
      <c r="X10" s="643"/>
      <c r="Y10" s="644"/>
      <c r="Z10" s="675" t="s">
        <v>240</v>
      </c>
      <c r="AA10" s="675"/>
      <c r="AB10" s="675"/>
      <c r="AC10" s="675"/>
      <c r="AD10" s="676" t="s">
        <v>131</v>
      </c>
      <c r="AE10" s="676"/>
      <c r="AF10" s="676"/>
      <c r="AG10" s="676"/>
      <c r="AH10" s="676"/>
      <c r="AI10" s="676"/>
      <c r="AJ10" s="676"/>
      <c r="AK10" s="676"/>
      <c r="AL10" s="645" t="s">
        <v>240</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291667</v>
      </c>
      <c r="BH10" s="643"/>
      <c r="BI10" s="643"/>
      <c r="BJ10" s="643"/>
      <c r="BK10" s="643"/>
      <c r="BL10" s="643"/>
      <c r="BM10" s="643"/>
      <c r="BN10" s="644"/>
      <c r="BO10" s="675">
        <v>1.7</v>
      </c>
      <c r="BP10" s="675"/>
      <c r="BQ10" s="675"/>
      <c r="BR10" s="675"/>
      <c r="BS10" s="648" t="s">
        <v>148</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177265</v>
      </c>
      <c r="CS10" s="643"/>
      <c r="CT10" s="643"/>
      <c r="CU10" s="643"/>
      <c r="CV10" s="643"/>
      <c r="CW10" s="643"/>
      <c r="CX10" s="643"/>
      <c r="CY10" s="644"/>
      <c r="CZ10" s="675">
        <v>0.3</v>
      </c>
      <c r="DA10" s="675"/>
      <c r="DB10" s="675"/>
      <c r="DC10" s="675"/>
      <c r="DD10" s="648">
        <v>1815</v>
      </c>
      <c r="DE10" s="643"/>
      <c r="DF10" s="643"/>
      <c r="DG10" s="643"/>
      <c r="DH10" s="643"/>
      <c r="DI10" s="643"/>
      <c r="DJ10" s="643"/>
      <c r="DK10" s="643"/>
      <c r="DL10" s="643"/>
      <c r="DM10" s="643"/>
      <c r="DN10" s="643"/>
      <c r="DO10" s="643"/>
      <c r="DP10" s="644"/>
      <c r="DQ10" s="648">
        <v>156062</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2435463</v>
      </c>
      <c r="S11" s="643"/>
      <c r="T11" s="643"/>
      <c r="U11" s="643"/>
      <c r="V11" s="643"/>
      <c r="W11" s="643"/>
      <c r="X11" s="643"/>
      <c r="Y11" s="644"/>
      <c r="Z11" s="645">
        <v>4.3</v>
      </c>
      <c r="AA11" s="646"/>
      <c r="AB11" s="646"/>
      <c r="AC11" s="647"/>
      <c r="AD11" s="648">
        <v>2435463</v>
      </c>
      <c r="AE11" s="643"/>
      <c r="AF11" s="643"/>
      <c r="AG11" s="643"/>
      <c r="AH11" s="643"/>
      <c r="AI11" s="643"/>
      <c r="AJ11" s="643"/>
      <c r="AK11" s="644"/>
      <c r="AL11" s="645">
        <v>10.7</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701977</v>
      </c>
      <c r="BH11" s="643"/>
      <c r="BI11" s="643"/>
      <c r="BJ11" s="643"/>
      <c r="BK11" s="643"/>
      <c r="BL11" s="643"/>
      <c r="BM11" s="643"/>
      <c r="BN11" s="644"/>
      <c r="BO11" s="675">
        <v>4.0999999999999996</v>
      </c>
      <c r="BP11" s="675"/>
      <c r="BQ11" s="675"/>
      <c r="BR11" s="675"/>
      <c r="BS11" s="648">
        <v>168163</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1023018</v>
      </c>
      <c r="CS11" s="643"/>
      <c r="CT11" s="643"/>
      <c r="CU11" s="643"/>
      <c r="CV11" s="643"/>
      <c r="CW11" s="643"/>
      <c r="CX11" s="643"/>
      <c r="CY11" s="644"/>
      <c r="CZ11" s="675">
        <v>1.9</v>
      </c>
      <c r="DA11" s="675"/>
      <c r="DB11" s="675"/>
      <c r="DC11" s="675"/>
      <c r="DD11" s="648">
        <v>329869</v>
      </c>
      <c r="DE11" s="643"/>
      <c r="DF11" s="643"/>
      <c r="DG11" s="643"/>
      <c r="DH11" s="643"/>
      <c r="DI11" s="643"/>
      <c r="DJ11" s="643"/>
      <c r="DK11" s="643"/>
      <c r="DL11" s="643"/>
      <c r="DM11" s="643"/>
      <c r="DN11" s="643"/>
      <c r="DO11" s="643"/>
      <c r="DP11" s="644"/>
      <c r="DQ11" s="648">
        <v>625303</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v>4733</v>
      </c>
      <c r="S12" s="643"/>
      <c r="T12" s="643"/>
      <c r="U12" s="643"/>
      <c r="V12" s="643"/>
      <c r="W12" s="643"/>
      <c r="X12" s="643"/>
      <c r="Y12" s="644"/>
      <c r="Z12" s="675">
        <v>0</v>
      </c>
      <c r="AA12" s="675"/>
      <c r="AB12" s="675"/>
      <c r="AC12" s="675"/>
      <c r="AD12" s="676">
        <v>4733</v>
      </c>
      <c r="AE12" s="676"/>
      <c r="AF12" s="676"/>
      <c r="AG12" s="676"/>
      <c r="AH12" s="676"/>
      <c r="AI12" s="676"/>
      <c r="AJ12" s="676"/>
      <c r="AK12" s="676"/>
      <c r="AL12" s="645">
        <v>0</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7906688</v>
      </c>
      <c r="BH12" s="643"/>
      <c r="BI12" s="643"/>
      <c r="BJ12" s="643"/>
      <c r="BK12" s="643"/>
      <c r="BL12" s="643"/>
      <c r="BM12" s="643"/>
      <c r="BN12" s="644"/>
      <c r="BO12" s="675">
        <v>46.7</v>
      </c>
      <c r="BP12" s="675"/>
      <c r="BQ12" s="675"/>
      <c r="BR12" s="675"/>
      <c r="BS12" s="648" t="s">
        <v>240</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1833872</v>
      </c>
      <c r="CS12" s="643"/>
      <c r="CT12" s="643"/>
      <c r="CU12" s="643"/>
      <c r="CV12" s="643"/>
      <c r="CW12" s="643"/>
      <c r="CX12" s="643"/>
      <c r="CY12" s="644"/>
      <c r="CZ12" s="675">
        <v>3.4</v>
      </c>
      <c r="DA12" s="675"/>
      <c r="DB12" s="675"/>
      <c r="DC12" s="675"/>
      <c r="DD12" s="648">
        <v>32522</v>
      </c>
      <c r="DE12" s="643"/>
      <c r="DF12" s="643"/>
      <c r="DG12" s="643"/>
      <c r="DH12" s="643"/>
      <c r="DI12" s="643"/>
      <c r="DJ12" s="643"/>
      <c r="DK12" s="643"/>
      <c r="DL12" s="643"/>
      <c r="DM12" s="643"/>
      <c r="DN12" s="643"/>
      <c r="DO12" s="643"/>
      <c r="DP12" s="644"/>
      <c r="DQ12" s="648">
        <v>1297258</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148</v>
      </c>
      <c r="S13" s="643"/>
      <c r="T13" s="643"/>
      <c r="U13" s="643"/>
      <c r="V13" s="643"/>
      <c r="W13" s="643"/>
      <c r="X13" s="643"/>
      <c r="Y13" s="644"/>
      <c r="Z13" s="675" t="s">
        <v>148</v>
      </c>
      <c r="AA13" s="675"/>
      <c r="AB13" s="675"/>
      <c r="AC13" s="675"/>
      <c r="AD13" s="676" t="s">
        <v>148</v>
      </c>
      <c r="AE13" s="676"/>
      <c r="AF13" s="676"/>
      <c r="AG13" s="676"/>
      <c r="AH13" s="676"/>
      <c r="AI13" s="676"/>
      <c r="AJ13" s="676"/>
      <c r="AK13" s="676"/>
      <c r="AL13" s="645" t="s">
        <v>131</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7866546</v>
      </c>
      <c r="BH13" s="643"/>
      <c r="BI13" s="643"/>
      <c r="BJ13" s="643"/>
      <c r="BK13" s="643"/>
      <c r="BL13" s="643"/>
      <c r="BM13" s="643"/>
      <c r="BN13" s="644"/>
      <c r="BO13" s="675">
        <v>46.4</v>
      </c>
      <c r="BP13" s="675"/>
      <c r="BQ13" s="675"/>
      <c r="BR13" s="675"/>
      <c r="BS13" s="648" t="s">
        <v>131</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3816640</v>
      </c>
      <c r="CS13" s="643"/>
      <c r="CT13" s="643"/>
      <c r="CU13" s="643"/>
      <c r="CV13" s="643"/>
      <c r="CW13" s="643"/>
      <c r="CX13" s="643"/>
      <c r="CY13" s="644"/>
      <c r="CZ13" s="675">
        <v>7</v>
      </c>
      <c r="DA13" s="675"/>
      <c r="DB13" s="675"/>
      <c r="DC13" s="675"/>
      <c r="DD13" s="648">
        <v>1588105</v>
      </c>
      <c r="DE13" s="643"/>
      <c r="DF13" s="643"/>
      <c r="DG13" s="643"/>
      <c r="DH13" s="643"/>
      <c r="DI13" s="643"/>
      <c r="DJ13" s="643"/>
      <c r="DK13" s="643"/>
      <c r="DL13" s="643"/>
      <c r="DM13" s="643"/>
      <c r="DN13" s="643"/>
      <c r="DO13" s="643"/>
      <c r="DP13" s="644"/>
      <c r="DQ13" s="648">
        <v>2148712</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131</v>
      </c>
      <c r="S14" s="643"/>
      <c r="T14" s="643"/>
      <c r="U14" s="643"/>
      <c r="V14" s="643"/>
      <c r="W14" s="643"/>
      <c r="X14" s="643"/>
      <c r="Y14" s="644"/>
      <c r="Z14" s="675" t="s">
        <v>240</v>
      </c>
      <c r="AA14" s="675"/>
      <c r="AB14" s="675"/>
      <c r="AC14" s="675"/>
      <c r="AD14" s="676" t="s">
        <v>240</v>
      </c>
      <c r="AE14" s="676"/>
      <c r="AF14" s="676"/>
      <c r="AG14" s="676"/>
      <c r="AH14" s="676"/>
      <c r="AI14" s="676"/>
      <c r="AJ14" s="676"/>
      <c r="AK14" s="676"/>
      <c r="AL14" s="645" t="s">
        <v>131</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356701</v>
      </c>
      <c r="BH14" s="643"/>
      <c r="BI14" s="643"/>
      <c r="BJ14" s="643"/>
      <c r="BK14" s="643"/>
      <c r="BL14" s="643"/>
      <c r="BM14" s="643"/>
      <c r="BN14" s="644"/>
      <c r="BO14" s="675">
        <v>2.1</v>
      </c>
      <c r="BP14" s="675"/>
      <c r="BQ14" s="675"/>
      <c r="BR14" s="675"/>
      <c r="BS14" s="648" t="s">
        <v>131</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1584115</v>
      </c>
      <c r="CS14" s="643"/>
      <c r="CT14" s="643"/>
      <c r="CU14" s="643"/>
      <c r="CV14" s="643"/>
      <c r="CW14" s="643"/>
      <c r="CX14" s="643"/>
      <c r="CY14" s="644"/>
      <c r="CZ14" s="675">
        <v>2.9</v>
      </c>
      <c r="DA14" s="675"/>
      <c r="DB14" s="675"/>
      <c r="DC14" s="675"/>
      <c r="DD14" s="648">
        <v>280241</v>
      </c>
      <c r="DE14" s="643"/>
      <c r="DF14" s="643"/>
      <c r="DG14" s="643"/>
      <c r="DH14" s="643"/>
      <c r="DI14" s="643"/>
      <c r="DJ14" s="643"/>
      <c r="DK14" s="643"/>
      <c r="DL14" s="643"/>
      <c r="DM14" s="643"/>
      <c r="DN14" s="643"/>
      <c r="DO14" s="643"/>
      <c r="DP14" s="644"/>
      <c r="DQ14" s="648">
        <v>1291785</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240</v>
      </c>
      <c r="S15" s="643"/>
      <c r="T15" s="643"/>
      <c r="U15" s="643"/>
      <c r="V15" s="643"/>
      <c r="W15" s="643"/>
      <c r="X15" s="643"/>
      <c r="Y15" s="644"/>
      <c r="Z15" s="675" t="s">
        <v>131</v>
      </c>
      <c r="AA15" s="675"/>
      <c r="AB15" s="675"/>
      <c r="AC15" s="675"/>
      <c r="AD15" s="676" t="s">
        <v>240</v>
      </c>
      <c r="AE15" s="676"/>
      <c r="AF15" s="676"/>
      <c r="AG15" s="676"/>
      <c r="AH15" s="676"/>
      <c r="AI15" s="676"/>
      <c r="AJ15" s="676"/>
      <c r="AK15" s="676"/>
      <c r="AL15" s="645" t="s">
        <v>131</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735941</v>
      </c>
      <c r="BH15" s="643"/>
      <c r="BI15" s="643"/>
      <c r="BJ15" s="643"/>
      <c r="BK15" s="643"/>
      <c r="BL15" s="643"/>
      <c r="BM15" s="643"/>
      <c r="BN15" s="644"/>
      <c r="BO15" s="675">
        <v>4.3</v>
      </c>
      <c r="BP15" s="675"/>
      <c r="BQ15" s="675"/>
      <c r="BR15" s="675"/>
      <c r="BS15" s="648" t="s">
        <v>240</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4937145</v>
      </c>
      <c r="CS15" s="643"/>
      <c r="CT15" s="643"/>
      <c r="CU15" s="643"/>
      <c r="CV15" s="643"/>
      <c r="CW15" s="643"/>
      <c r="CX15" s="643"/>
      <c r="CY15" s="644"/>
      <c r="CZ15" s="675">
        <v>9.1</v>
      </c>
      <c r="DA15" s="675"/>
      <c r="DB15" s="675"/>
      <c r="DC15" s="675"/>
      <c r="DD15" s="648">
        <v>673474</v>
      </c>
      <c r="DE15" s="643"/>
      <c r="DF15" s="643"/>
      <c r="DG15" s="643"/>
      <c r="DH15" s="643"/>
      <c r="DI15" s="643"/>
      <c r="DJ15" s="643"/>
      <c r="DK15" s="643"/>
      <c r="DL15" s="643"/>
      <c r="DM15" s="643"/>
      <c r="DN15" s="643"/>
      <c r="DO15" s="643"/>
      <c r="DP15" s="644"/>
      <c r="DQ15" s="648">
        <v>3380819</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29826</v>
      </c>
      <c r="S16" s="643"/>
      <c r="T16" s="643"/>
      <c r="U16" s="643"/>
      <c r="V16" s="643"/>
      <c r="W16" s="643"/>
      <c r="X16" s="643"/>
      <c r="Y16" s="644"/>
      <c r="Z16" s="675">
        <v>0.1</v>
      </c>
      <c r="AA16" s="675"/>
      <c r="AB16" s="675"/>
      <c r="AC16" s="675"/>
      <c r="AD16" s="676">
        <v>29826</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131</v>
      </c>
      <c r="BH16" s="643"/>
      <c r="BI16" s="643"/>
      <c r="BJ16" s="643"/>
      <c r="BK16" s="643"/>
      <c r="BL16" s="643"/>
      <c r="BM16" s="643"/>
      <c r="BN16" s="644"/>
      <c r="BO16" s="675" t="s">
        <v>131</v>
      </c>
      <c r="BP16" s="675"/>
      <c r="BQ16" s="675"/>
      <c r="BR16" s="675"/>
      <c r="BS16" s="648" t="s">
        <v>240</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20747</v>
      </c>
      <c r="CS16" s="643"/>
      <c r="CT16" s="643"/>
      <c r="CU16" s="643"/>
      <c r="CV16" s="643"/>
      <c r="CW16" s="643"/>
      <c r="CX16" s="643"/>
      <c r="CY16" s="644"/>
      <c r="CZ16" s="675">
        <v>0</v>
      </c>
      <c r="DA16" s="675"/>
      <c r="DB16" s="675"/>
      <c r="DC16" s="675"/>
      <c r="DD16" s="648" t="s">
        <v>240</v>
      </c>
      <c r="DE16" s="643"/>
      <c r="DF16" s="643"/>
      <c r="DG16" s="643"/>
      <c r="DH16" s="643"/>
      <c r="DI16" s="643"/>
      <c r="DJ16" s="643"/>
      <c r="DK16" s="643"/>
      <c r="DL16" s="643"/>
      <c r="DM16" s="643"/>
      <c r="DN16" s="643"/>
      <c r="DO16" s="643"/>
      <c r="DP16" s="644"/>
      <c r="DQ16" s="648">
        <v>18123</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167072</v>
      </c>
      <c r="S17" s="643"/>
      <c r="T17" s="643"/>
      <c r="U17" s="643"/>
      <c r="V17" s="643"/>
      <c r="W17" s="643"/>
      <c r="X17" s="643"/>
      <c r="Y17" s="644"/>
      <c r="Z17" s="675">
        <v>0.3</v>
      </c>
      <c r="AA17" s="675"/>
      <c r="AB17" s="675"/>
      <c r="AC17" s="675"/>
      <c r="AD17" s="676">
        <v>167072</v>
      </c>
      <c r="AE17" s="676"/>
      <c r="AF17" s="676"/>
      <c r="AG17" s="676"/>
      <c r="AH17" s="676"/>
      <c r="AI17" s="676"/>
      <c r="AJ17" s="676"/>
      <c r="AK17" s="676"/>
      <c r="AL17" s="645">
        <v>0.7</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v>1200</v>
      </c>
      <c r="BH17" s="643"/>
      <c r="BI17" s="643"/>
      <c r="BJ17" s="643"/>
      <c r="BK17" s="643"/>
      <c r="BL17" s="643"/>
      <c r="BM17" s="643"/>
      <c r="BN17" s="644"/>
      <c r="BO17" s="675">
        <v>0</v>
      </c>
      <c r="BP17" s="675"/>
      <c r="BQ17" s="675"/>
      <c r="BR17" s="675"/>
      <c r="BS17" s="648" t="s">
        <v>240</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3736711</v>
      </c>
      <c r="CS17" s="643"/>
      <c r="CT17" s="643"/>
      <c r="CU17" s="643"/>
      <c r="CV17" s="643"/>
      <c r="CW17" s="643"/>
      <c r="CX17" s="643"/>
      <c r="CY17" s="644"/>
      <c r="CZ17" s="675">
        <v>6.9</v>
      </c>
      <c r="DA17" s="675"/>
      <c r="DB17" s="675"/>
      <c r="DC17" s="675"/>
      <c r="DD17" s="648" t="s">
        <v>131</v>
      </c>
      <c r="DE17" s="643"/>
      <c r="DF17" s="643"/>
      <c r="DG17" s="643"/>
      <c r="DH17" s="643"/>
      <c r="DI17" s="643"/>
      <c r="DJ17" s="643"/>
      <c r="DK17" s="643"/>
      <c r="DL17" s="643"/>
      <c r="DM17" s="643"/>
      <c r="DN17" s="643"/>
      <c r="DO17" s="643"/>
      <c r="DP17" s="644"/>
      <c r="DQ17" s="648">
        <v>3668246</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146788</v>
      </c>
      <c r="S18" s="643"/>
      <c r="T18" s="643"/>
      <c r="U18" s="643"/>
      <c r="V18" s="643"/>
      <c r="W18" s="643"/>
      <c r="X18" s="643"/>
      <c r="Y18" s="644"/>
      <c r="Z18" s="675">
        <v>0.3</v>
      </c>
      <c r="AA18" s="675"/>
      <c r="AB18" s="675"/>
      <c r="AC18" s="675"/>
      <c r="AD18" s="676">
        <v>146788</v>
      </c>
      <c r="AE18" s="676"/>
      <c r="AF18" s="676"/>
      <c r="AG18" s="676"/>
      <c r="AH18" s="676"/>
      <c r="AI18" s="676"/>
      <c r="AJ18" s="676"/>
      <c r="AK18" s="676"/>
      <c r="AL18" s="645">
        <v>0.6</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240</v>
      </c>
      <c r="BH18" s="643"/>
      <c r="BI18" s="643"/>
      <c r="BJ18" s="643"/>
      <c r="BK18" s="643"/>
      <c r="BL18" s="643"/>
      <c r="BM18" s="643"/>
      <c r="BN18" s="644"/>
      <c r="BO18" s="675" t="s">
        <v>131</v>
      </c>
      <c r="BP18" s="675"/>
      <c r="BQ18" s="675"/>
      <c r="BR18" s="675"/>
      <c r="BS18" s="648" t="s">
        <v>131</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131</v>
      </c>
      <c r="CS18" s="643"/>
      <c r="CT18" s="643"/>
      <c r="CU18" s="643"/>
      <c r="CV18" s="643"/>
      <c r="CW18" s="643"/>
      <c r="CX18" s="643"/>
      <c r="CY18" s="644"/>
      <c r="CZ18" s="675" t="s">
        <v>240</v>
      </c>
      <c r="DA18" s="675"/>
      <c r="DB18" s="675"/>
      <c r="DC18" s="675"/>
      <c r="DD18" s="648" t="s">
        <v>240</v>
      </c>
      <c r="DE18" s="643"/>
      <c r="DF18" s="643"/>
      <c r="DG18" s="643"/>
      <c r="DH18" s="643"/>
      <c r="DI18" s="643"/>
      <c r="DJ18" s="643"/>
      <c r="DK18" s="643"/>
      <c r="DL18" s="643"/>
      <c r="DM18" s="643"/>
      <c r="DN18" s="643"/>
      <c r="DO18" s="643"/>
      <c r="DP18" s="644"/>
      <c r="DQ18" s="648" t="s">
        <v>131</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124487</v>
      </c>
      <c r="S19" s="643"/>
      <c r="T19" s="643"/>
      <c r="U19" s="643"/>
      <c r="V19" s="643"/>
      <c r="W19" s="643"/>
      <c r="X19" s="643"/>
      <c r="Y19" s="644"/>
      <c r="Z19" s="675">
        <v>0.2</v>
      </c>
      <c r="AA19" s="675"/>
      <c r="AB19" s="675"/>
      <c r="AC19" s="675"/>
      <c r="AD19" s="676">
        <v>124487</v>
      </c>
      <c r="AE19" s="676"/>
      <c r="AF19" s="676"/>
      <c r="AG19" s="676"/>
      <c r="AH19" s="676"/>
      <c r="AI19" s="676"/>
      <c r="AJ19" s="676"/>
      <c r="AK19" s="676"/>
      <c r="AL19" s="645">
        <v>0.5</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1011553</v>
      </c>
      <c r="BH19" s="643"/>
      <c r="BI19" s="643"/>
      <c r="BJ19" s="643"/>
      <c r="BK19" s="643"/>
      <c r="BL19" s="643"/>
      <c r="BM19" s="643"/>
      <c r="BN19" s="644"/>
      <c r="BO19" s="675">
        <v>6</v>
      </c>
      <c r="BP19" s="675"/>
      <c r="BQ19" s="675"/>
      <c r="BR19" s="675"/>
      <c r="BS19" s="648" t="s">
        <v>148</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131</v>
      </c>
      <c r="CS19" s="643"/>
      <c r="CT19" s="643"/>
      <c r="CU19" s="643"/>
      <c r="CV19" s="643"/>
      <c r="CW19" s="643"/>
      <c r="CX19" s="643"/>
      <c r="CY19" s="644"/>
      <c r="CZ19" s="675" t="s">
        <v>148</v>
      </c>
      <c r="DA19" s="675"/>
      <c r="DB19" s="675"/>
      <c r="DC19" s="675"/>
      <c r="DD19" s="648" t="s">
        <v>240</v>
      </c>
      <c r="DE19" s="643"/>
      <c r="DF19" s="643"/>
      <c r="DG19" s="643"/>
      <c r="DH19" s="643"/>
      <c r="DI19" s="643"/>
      <c r="DJ19" s="643"/>
      <c r="DK19" s="643"/>
      <c r="DL19" s="643"/>
      <c r="DM19" s="643"/>
      <c r="DN19" s="643"/>
      <c r="DO19" s="643"/>
      <c r="DP19" s="644"/>
      <c r="DQ19" s="648" t="s">
        <v>240</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13873</v>
      </c>
      <c r="S20" s="643"/>
      <c r="T20" s="643"/>
      <c r="U20" s="643"/>
      <c r="V20" s="643"/>
      <c r="W20" s="643"/>
      <c r="X20" s="643"/>
      <c r="Y20" s="644"/>
      <c r="Z20" s="675">
        <v>0</v>
      </c>
      <c r="AA20" s="675"/>
      <c r="AB20" s="675"/>
      <c r="AC20" s="675"/>
      <c r="AD20" s="676">
        <v>13873</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1011553</v>
      </c>
      <c r="BH20" s="643"/>
      <c r="BI20" s="643"/>
      <c r="BJ20" s="643"/>
      <c r="BK20" s="643"/>
      <c r="BL20" s="643"/>
      <c r="BM20" s="643"/>
      <c r="BN20" s="644"/>
      <c r="BO20" s="675">
        <v>6</v>
      </c>
      <c r="BP20" s="675"/>
      <c r="BQ20" s="675"/>
      <c r="BR20" s="675"/>
      <c r="BS20" s="648" t="s">
        <v>131</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54338720</v>
      </c>
      <c r="CS20" s="643"/>
      <c r="CT20" s="643"/>
      <c r="CU20" s="643"/>
      <c r="CV20" s="643"/>
      <c r="CW20" s="643"/>
      <c r="CX20" s="643"/>
      <c r="CY20" s="644"/>
      <c r="CZ20" s="675">
        <v>100</v>
      </c>
      <c r="DA20" s="675"/>
      <c r="DB20" s="675"/>
      <c r="DC20" s="675"/>
      <c r="DD20" s="648">
        <v>3381766</v>
      </c>
      <c r="DE20" s="643"/>
      <c r="DF20" s="643"/>
      <c r="DG20" s="643"/>
      <c r="DH20" s="643"/>
      <c r="DI20" s="643"/>
      <c r="DJ20" s="643"/>
      <c r="DK20" s="643"/>
      <c r="DL20" s="643"/>
      <c r="DM20" s="643"/>
      <c r="DN20" s="643"/>
      <c r="DO20" s="643"/>
      <c r="DP20" s="644"/>
      <c r="DQ20" s="648">
        <v>27708360</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8428</v>
      </c>
      <c r="S21" s="643"/>
      <c r="T21" s="643"/>
      <c r="U21" s="643"/>
      <c r="V21" s="643"/>
      <c r="W21" s="643"/>
      <c r="X21" s="643"/>
      <c r="Y21" s="644"/>
      <c r="Z21" s="675">
        <v>0</v>
      </c>
      <c r="AA21" s="675"/>
      <c r="AB21" s="675"/>
      <c r="AC21" s="675"/>
      <c r="AD21" s="676">
        <v>8428</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t="s">
        <v>240</v>
      </c>
      <c r="BH21" s="643"/>
      <c r="BI21" s="643"/>
      <c r="BJ21" s="643"/>
      <c r="BK21" s="643"/>
      <c r="BL21" s="643"/>
      <c r="BM21" s="643"/>
      <c r="BN21" s="644"/>
      <c r="BO21" s="675" t="s">
        <v>240</v>
      </c>
      <c r="BP21" s="675"/>
      <c r="BQ21" s="675"/>
      <c r="BR21" s="675"/>
      <c r="BS21" s="648" t="s">
        <v>240</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4036932</v>
      </c>
      <c r="S22" s="643"/>
      <c r="T22" s="643"/>
      <c r="U22" s="643"/>
      <c r="V22" s="643"/>
      <c r="W22" s="643"/>
      <c r="X22" s="643"/>
      <c r="Y22" s="644"/>
      <c r="Z22" s="675">
        <v>7.2</v>
      </c>
      <c r="AA22" s="675"/>
      <c r="AB22" s="675"/>
      <c r="AC22" s="675"/>
      <c r="AD22" s="676">
        <v>3306271</v>
      </c>
      <c r="AE22" s="676"/>
      <c r="AF22" s="676"/>
      <c r="AG22" s="676"/>
      <c r="AH22" s="676"/>
      <c r="AI22" s="676"/>
      <c r="AJ22" s="676"/>
      <c r="AK22" s="676"/>
      <c r="AL22" s="645">
        <v>14.5</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240</v>
      </c>
      <c r="BH22" s="643"/>
      <c r="BI22" s="643"/>
      <c r="BJ22" s="643"/>
      <c r="BK22" s="643"/>
      <c r="BL22" s="643"/>
      <c r="BM22" s="643"/>
      <c r="BN22" s="644"/>
      <c r="BO22" s="675" t="s">
        <v>131</v>
      </c>
      <c r="BP22" s="675"/>
      <c r="BQ22" s="675"/>
      <c r="BR22" s="675"/>
      <c r="BS22" s="648" t="s">
        <v>240</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3306271</v>
      </c>
      <c r="S23" s="643"/>
      <c r="T23" s="643"/>
      <c r="U23" s="643"/>
      <c r="V23" s="643"/>
      <c r="W23" s="643"/>
      <c r="X23" s="643"/>
      <c r="Y23" s="644"/>
      <c r="Z23" s="675">
        <v>5.9</v>
      </c>
      <c r="AA23" s="675"/>
      <c r="AB23" s="675"/>
      <c r="AC23" s="675"/>
      <c r="AD23" s="676">
        <v>3306271</v>
      </c>
      <c r="AE23" s="676"/>
      <c r="AF23" s="676"/>
      <c r="AG23" s="676"/>
      <c r="AH23" s="676"/>
      <c r="AI23" s="676"/>
      <c r="AJ23" s="676"/>
      <c r="AK23" s="676"/>
      <c r="AL23" s="645">
        <v>14.5</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v>1011553</v>
      </c>
      <c r="BH23" s="643"/>
      <c r="BI23" s="643"/>
      <c r="BJ23" s="643"/>
      <c r="BK23" s="643"/>
      <c r="BL23" s="643"/>
      <c r="BM23" s="643"/>
      <c r="BN23" s="644"/>
      <c r="BO23" s="675">
        <v>6</v>
      </c>
      <c r="BP23" s="675"/>
      <c r="BQ23" s="675"/>
      <c r="BR23" s="675"/>
      <c r="BS23" s="648" t="s">
        <v>240</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730661</v>
      </c>
      <c r="S24" s="643"/>
      <c r="T24" s="643"/>
      <c r="U24" s="643"/>
      <c r="V24" s="643"/>
      <c r="W24" s="643"/>
      <c r="X24" s="643"/>
      <c r="Y24" s="644"/>
      <c r="Z24" s="675">
        <v>1.3</v>
      </c>
      <c r="AA24" s="675"/>
      <c r="AB24" s="675"/>
      <c r="AC24" s="675"/>
      <c r="AD24" s="676" t="s">
        <v>131</v>
      </c>
      <c r="AE24" s="676"/>
      <c r="AF24" s="676"/>
      <c r="AG24" s="676"/>
      <c r="AH24" s="676"/>
      <c r="AI24" s="676"/>
      <c r="AJ24" s="676"/>
      <c r="AK24" s="676"/>
      <c r="AL24" s="645" t="s">
        <v>240</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240</v>
      </c>
      <c r="BH24" s="643"/>
      <c r="BI24" s="643"/>
      <c r="BJ24" s="643"/>
      <c r="BK24" s="643"/>
      <c r="BL24" s="643"/>
      <c r="BM24" s="643"/>
      <c r="BN24" s="644"/>
      <c r="BO24" s="675" t="s">
        <v>131</v>
      </c>
      <c r="BP24" s="675"/>
      <c r="BQ24" s="675"/>
      <c r="BR24" s="675"/>
      <c r="BS24" s="648" t="s">
        <v>240</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22497808</v>
      </c>
      <c r="CS24" s="698"/>
      <c r="CT24" s="698"/>
      <c r="CU24" s="698"/>
      <c r="CV24" s="698"/>
      <c r="CW24" s="698"/>
      <c r="CX24" s="698"/>
      <c r="CY24" s="741"/>
      <c r="CZ24" s="742">
        <v>41.4</v>
      </c>
      <c r="DA24" s="713"/>
      <c r="DB24" s="713"/>
      <c r="DC24" s="745"/>
      <c r="DD24" s="740">
        <v>13472318</v>
      </c>
      <c r="DE24" s="698"/>
      <c r="DF24" s="698"/>
      <c r="DG24" s="698"/>
      <c r="DH24" s="698"/>
      <c r="DI24" s="698"/>
      <c r="DJ24" s="698"/>
      <c r="DK24" s="741"/>
      <c r="DL24" s="740">
        <v>13401985</v>
      </c>
      <c r="DM24" s="698"/>
      <c r="DN24" s="698"/>
      <c r="DO24" s="698"/>
      <c r="DP24" s="698"/>
      <c r="DQ24" s="698"/>
      <c r="DR24" s="698"/>
      <c r="DS24" s="698"/>
      <c r="DT24" s="698"/>
      <c r="DU24" s="698"/>
      <c r="DV24" s="741"/>
      <c r="DW24" s="742">
        <v>54.5</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131</v>
      </c>
      <c r="S25" s="643"/>
      <c r="T25" s="643"/>
      <c r="U25" s="643"/>
      <c r="V25" s="643"/>
      <c r="W25" s="643"/>
      <c r="X25" s="643"/>
      <c r="Y25" s="644"/>
      <c r="Z25" s="675" t="s">
        <v>131</v>
      </c>
      <c r="AA25" s="675"/>
      <c r="AB25" s="675"/>
      <c r="AC25" s="675"/>
      <c r="AD25" s="676" t="s">
        <v>240</v>
      </c>
      <c r="AE25" s="676"/>
      <c r="AF25" s="676"/>
      <c r="AG25" s="676"/>
      <c r="AH25" s="676"/>
      <c r="AI25" s="676"/>
      <c r="AJ25" s="676"/>
      <c r="AK25" s="676"/>
      <c r="AL25" s="645" t="s">
        <v>240</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240</v>
      </c>
      <c r="BH25" s="643"/>
      <c r="BI25" s="643"/>
      <c r="BJ25" s="643"/>
      <c r="BK25" s="643"/>
      <c r="BL25" s="643"/>
      <c r="BM25" s="643"/>
      <c r="BN25" s="644"/>
      <c r="BO25" s="675" t="s">
        <v>148</v>
      </c>
      <c r="BP25" s="675"/>
      <c r="BQ25" s="675"/>
      <c r="BR25" s="675"/>
      <c r="BS25" s="648" t="s">
        <v>240</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7352916</v>
      </c>
      <c r="CS25" s="661"/>
      <c r="CT25" s="661"/>
      <c r="CU25" s="661"/>
      <c r="CV25" s="661"/>
      <c r="CW25" s="661"/>
      <c r="CX25" s="661"/>
      <c r="CY25" s="662"/>
      <c r="CZ25" s="645">
        <v>13.5</v>
      </c>
      <c r="DA25" s="663"/>
      <c r="DB25" s="663"/>
      <c r="DC25" s="664"/>
      <c r="DD25" s="648">
        <v>6718491</v>
      </c>
      <c r="DE25" s="661"/>
      <c r="DF25" s="661"/>
      <c r="DG25" s="661"/>
      <c r="DH25" s="661"/>
      <c r="DI25" s="661"/>
      <c r="DJ25" s="661"/>
      <c r="DK25" s="662"/>
      <c r="DL25" s="648">
        <v>6648962</v>
      </c>
      <c r="DM25" s="661"/>
      <c r="DN25" s="661"/>
      <c r="DO25" s="661"/>
      <c r="DP25" s="661"/>
      <c r="DQ25" s="661"/>
      <c r="DR25" s="661"/>
      <c r="DS25" s="661"/>
      <c r="DT25" s="661"/>
      <c r="DU25" s="661"/>
      <c r="DV25" s="662"/>
      <c r="DW25" s="645">
        <v>27</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24294006</v>
      </c>
      <c r="S26" s="643"/>
      <c r="T26" s="643"/>
      <c r="U26" s="643"/>
      <c r="V26" s="643"/>
      <c r="W26" s="643"/>
      <c r="X26" s="643"/>
      <c r="Y26" s="644"/>
      <c r="Z26" s="675">
        <v>43</v>
      </c>
      <c r="AA26" s="675"/>
      <c r="AB26" s="675"/>
      <c r="AC26" s="675"/>
      <c r="AD26" s="676">
        <v>22551792</v>
      </c>
      <c r="AE26" s="676"/>
      <c r="AF26" s="676"/>
      <c r="AG26" s="676"/>
      <c r="AH26" s="676"/>
      <c r="AI26" s="676"/>
      <c r="AJ26" s="676"/>
      <c r="AK26" s="676"/>
      <c r="AL26" s="645">
        <v>98.8</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148</v>
      </c>
      <c r="BH26" s="643"/>
      <c r="BI26" s="643"/>
      <c r="BJ26" s="643"/>
      <c r="BK26" s="643"/>
      <c r="BL26" s="643"/>
      <c r="BM26" s="643"/>
      <c r="BN26" s="644"/>
      <c r="BO26" s="675" t="s">
        <v>240</v>
      </c>
      <c r="BP26" s="675"/>
      <c r="BQ26" s="675"/>
      <c r="BR26" s="675"/>
      <c r="BS26" s="648" t="s">
        <v>131</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4609148</v>
      </c>
      <c r="CS26" s="643"/>
      <c r="CT26" s="643"/>
      <c r="CU26" s="643"/>
      <c r="CV26" s="643"/>
      <c r="CW26" s="643"/>
      <c r="CX26" s="643"/>
      <c r="CY26" s="644"/>
      <c r="CZ26" s="645">
        <v>8.5</v>
      </c>
      <c r="DA26" s="663"/>
      <c r="DB26" s="663"/>
      <c r="DC26" s="664"/>
      <c r="DD26" s="648">
        <v>4210478</v>
      </c>
      <c r="DE26" s="643"/>
      <c r="DF26" s="643"/>
      <c r="DG26" s="643"/>
      <c r="DH26" s="643"/>
      <c r="DI26" s="643"/>
      <c r="DJ26" s="643"/>
      <c r="DK26" s="644"/>
      <c r="DL26" s="648" t="s">
        <v>240</v>
      </c>
      <c r="DM26" s="643"/>
      <c r="DN26" s="643"/>
      <c r="DO26" s="643"/>
      <c r="DP26" s="643"/>
      <c r="DQ26" s="643"/>
      <c r="DR26" s="643"/>
      <c r="DS26" s="643"/>
      <c r="DT26" s="643"/>
      <c r="DU26" s="643"/>
      <c r="DV26" s="644"/>
      <c r="DW26" s="645" t="s">
        <v>240</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15350</v>
      </c>
      <c r="S27" s="643"/>
      <c r="T27" s="643"/>
      <c r="U27" s="643"/>
      <c r="V27" s="643"/>
      <c r="W27" s="643"/>
      <c r="X27" s="643"/>
      <c r="Y27" s="644"/>
      <c r="Z27" s="675">
        <v>0</v>
      </c>
      <c r="AA27" s="675"/>
      <c r="AB27" s="675"/>
      <c r="AC27" s="675"/>
      <c r="AD27" s="676">
        <v>15350</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16936054</v>
      </c>
      <c r="BH27" s="643"/>
      <c r="BI27" s="643"/>
      <c r="BJ27" s="643"/>
      <c r="BK27" s="643"/>
      <c r="BL27" s="643"/>
      <c r="BM27" s="643"/>
      <c r="BN27" s="644"/>
      <c r="BO27" s="675">
        <v>100</v>
      </c>
      <c r="BP27" s="675"/>
      <c r="BQ27" s="675"/>
      <c r="BR27" s="675"/>
      <c r="BS27" s="648">
        <v>168163</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11408181</v>
      </c>
      <c r="CS27" s="661"/>
      <c r="CT27" s="661"/>
      <c r="CU27" s="661"/>
      <c r="CV27" s="661"/>
      <c r="CW27" s="661"/>
      <c r="CX27" s="661"/>
      <c r="CY27" s="662"/>
      <c r="CZ27" s="645">
        <v>21</v>
      </c>
      <c r="DA27" s="663"/>
      <c r="DB27" s="663"/>
      <c r="DC27" s="664"/>
      <c r="DD27" s="648">
        <v>3085581</v>
      </c>
      <c r="DE27" s="661"/>
      <c r="DF27" s="661"/>
      <c r="DG27" s="661"/>
      <c r="DH27" s="661"/>
      <c r="DI27" s="661"/>
      <c r="DJ27" s="661"/>
      <c r="DK27" s="662"/>
      <c r="DL27" s="648">
        <v>3084777</v>
      </c>
      <c r="DM27" s="661"/>
      <c r="DN27" s="661"/>
      <c r="DO27" s="661"/>
      <c r="DP27" s="661"/>
      <c r="DQ27" s="661"/>
      <c r="DR27" s="661"/>
      <c r="DS27" s="661"/>
      <c r="DT27" s="661"/>
      <c r="DU27" s="661"/>
      <c r="DV27" s="662"/>
      <c r="DW27" s="645">
        <v>12.5</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265065</v>
      </c>
      <c r="S28" s="643"/>
      <c r="T28" s="643"/>
      <c r="U28" s="643"/>
      <c r="V28" s="643"/>
      <c r="W28" s="643"/>
      <c r="X28" s="643"/>
      <c r="Y28" s="644"/>
      <c r="Z28" s="675">
        <v>0.5</v>
      </c>
      <c r="AA28" s="675"/>
      <c r="AB28" s="675"/>
      <c r="AC28" s="675"/>
      <c r="AD28" s="676" t="s">
        <v>240</v>
      </c>
      <c r="AE28" s="676"/>
      <c r="AF28" s="676"/>
      <c r="AG28" s="676"/>
      <c r="AH28" s="676"/>
      <c r="AI28" s="676"/>
      <c r="AJ28" s="676"/>
      <c r="AK28" s="676"/>
      <c r="AL28" s="645" t="s">
        <v>240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3736711</v>
      </c>
      <c r="CS28" s="643"/>
      <c r="CT28" s="643"/>
      <c r="CU28" s="643"/>
      <c r="CV28" s="643"/>
      <c r="CW28" s="643"/>
      <c r="CX28" s="643"/>
      <c r="CY28" s="644"/>
      <c r="CZ28" s="645">
        <v>6.9</v>
      </c>
      <c r="DA28" s="663"/>
      <c r="DB28" s="663"/>
      <c r="DC28" s="664"/>
      <c r="DD28" s="648">
        <v>3668246</v>
      </c>
      <c r="DE28" s="643"/>
      <c r="DF28" s="643"/>
      <c r="DG28" s="643"/>
      <c r="DH28" s="643"/>
      <c r="DI28" s="643"/>
      <c r="DJ28" s="643"/>
      <c r="DK28" s="644"/>
      <c r="DL28" s="648">
        <v>3668246</v>
      </c>
      <c r="DM28" s="643"/>
      <c r="DN28" s="643"/>
      <c r="DO28" s="643"/>
      <c r="DP28" s="643"/>
      <c r="DQ28" s="643"/>
      <c r="DR28" s="643"/>
      <c r="DS28" s="643"/>
      <c r="DT28" s="643"/>
      <c r="DU28" s="643"/>
      <c r="DV28" s="644"/>
      <c r="DW28" s="645">
        <v>14.9</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425603</v>
      </c>
      <c r="S29" s="643"/>
      <c r="T29" s="643"/>
      <c r="U29" s="643"/>
      <c r="V29" s="643"/>
      <c r="W29" s="643"/>
      <c r="X29" s="643"/>
      <c r="Y29" s="644"/>
      <c r="Z29" s="675">
        <v>0.8</v>
      </c>
      <c r="AA29" s="675"/>
      <c r="AB29" s="675"/>
      <c r="AC29" s="675"/>
      <c r="AD29" s="676">
        <v>55790</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306</v>
      </c>
      <c r="CG29" s="682"/>
      <c r="CH29" s="682"/>
      <c r="CI29" s="682"/>
      <c r="CJ29" s="682"/>
      <c r="CK29" s="682"/>
      <c r="CL29" s="682"/>
      <c r="CM29" s="682"/>
      <c r="CN29" s="682"/>
      <c r="CO29" s="682"/>
      <c r="CP29" s="682"/>
      <c r="CQ29" s="683"/>
      <c r="CR29" s="642">
        <v>3736699</v>
      </c>
      <c r="CS29" s="661"/>
      <c r="CT29" s="661"/>
      <c r="CU29" s="661"/>
      <c r="CV29" s="661"/>
      <c r="CW29" s="661"/>
      <c r="CX29" s="661"/>
      <c r="CY29" s="662"/>
      <c r="CZ29" s="645">
        <v>6.9</v>
      </c>
      <c r="DA29" s="663"/>
      <c r="DB29" s="663"/>
      <c r="DC29" s="664"/>
      <c r="DD29" s="648">
        <v>3668234</v>
      </c>
      <c r="DE29" s="661"/>
      <c r="DF29" s="661"/>
      <c r="DG29" s="661"/>
      <c r="DH29" s="661"/>
      <c r="DI29" s="661"/>
      <c r="DJ29" s="661"/>
      <c r="DK29" s="662"/>
      <c r="DL29" s="648">
        <v>3668234</v>
      </c>
      <c r="DM29" s="661"/>
      <c r="DN29" s="661"/>
      <c r="DO29" s="661"/>
      <c r="DP29" s="661"/>
      <c r="DQ29" s="661"/>
      <c r="DR29" s="661"/>
      <c r="DS29" s="661"/>
      <c r="DT29" s="661"/>
      <c r="DU29" s="661"/>
      <c r="DV29" s="662"/>
      <c r="DW29" s="645">
        <v>14.9</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253453</v>
      </c>
      <c r="S30" s="643"/>
      <c r="T30" s="643"/>
      <c r="U30" s="643"/>
      <c r="V30" s="643"/>
      <c r="W30" s="643"/>
      <c r="X30" s="643"/>
      <c r="Y30" s="644"/>
      <c r="Z30" s="675">
        <v>0.4</v>
      </c>
      <c r="AA30" s="675"/>
      <c r="AB30" s="675"/>
      <c r="AC30" s="675"/>
      <c r="AD30" s="676" t="s">
        <v>131</v>
      </c>
      <c r="AE30" s="676"/>
      <c r="AF30" s="676"/>
      <c r="AG30" s="676"/>
      <c r="AH30" s="676"/>
      <c r="AI30" s="676"/>
      <c r="AJ30" s="676"/>
      <c r="AK30" s="676"/>
      <c r="AL30" s="645" t="s">
        <v>240</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16"/>
      <c r="BI30" s="716"/>
      <c r="BJ30" s="716"/>
      <c r="BK30" s="716"/>
      <c r="BL30" s="716"/>
      <c r="BM30" s="716"/>
      <c r="BN30" s="716"/>
      <c r="BO30" s="716"/>
      <c r="BP30" s="716"/>
      <c r="BQ30" s="717"/>
      <c r="BR30" s="703" t="s">
        <v>309</v>
      </c>
      <c r="BS30" s="716"/>
      <c r="BT30" s="716"/>
      <c r="BU30" s="716"/>
      <c r="BV30" s="716"/>
      <c r="BW30" s="716"/>
      <c r="BX30" s="716"/>
      <c r="BY30" s="716"/>
      <c r="BZ30" s="716"/>
      <c r="CA30" s="716"/>
      <c r="CB30" s="717"/>
      <c r="CD30" s="729"/>
      <c r="CE30" s="730"/>
      <c r="CF30" s="681" t="s">
        <v>310</v>
      </c>
      <c r="CG30" s="682"/>
      <c r="CH30" s="682"/>
      <c r="CI30" s="682"/>
      <c r="CJ30" s="682"/>
      <c r="CK30" s="682"/>
      <c r="CL30" s="682"/>
      <c r="CM30" s="682"/>
      <c r="CN30" s="682"/>
      <c r="CO30" s="682"/>
      <c r="CP30" s="682"/>
      <c r="CQ30" s="683"/>
      <c r="CR30" s="642">
        <v>3540711</v>
      </c>
      <c r="CS30" s="643"/>
      <c r="CT30" s="643"/>
      <c r="CU30" s="643"/>
      <c r="CV30" s="643"/>
      <c r="CW30" s="643"/>
      <c r="CX30" s="643"/>
      <c r="CY30" s="644"/>
      <c r="CZ30" s="645">
        <v>6.5</v>
      </c>
      <c r="DA30" s="663"/>
      <c r="DB30" s="663"/>
      <c r="DC30" s="664"/>
      <c r="DD30" s="648">
        <v>3480292</v>
      </c>
      <c r="DE30" s="643"/>
      <c r="DF30" s="643"/>
      <c r="DG30" s="643"/>
      <c r="DH30" s="643"/>
      <c r="DI30" s="643"/>
      <c r="DJ30" s="643"/>
      <c r="DK30" s="644"/>
      <c r="DL30" s="648">
        <v>3480292</v>
      </c>
      <c r="DM30" s="643"/>
      <c r="DN30" s="643"/>
      <c r="DO30" s="643"/>
      <c r="DP30" s="643"/>
      <c r="DQ30" s="643"/>
      <c r="DR30" s="643"/>
      <c r="DS30" s="643"/>
      <c r="DT30" s="643"/>
      <c r="DU30" s="643"/>
      <c r="DV30" s="644"/>
      <c r="DW30" s="645">
        <v>14.1</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20316048</v>
      </c>
      <c r="S31" s="643"/>
      <c r="T31" s="643"/>
      <c r="U31" s="643"/>
      <c r="V31" s="643"/>
      <c r="W31" s="643"/>
      <c r="X31" s="643"/>
      <c r="Y31" s="644"/>
      <c r="Z31" s="675">
        <v>36</v>
      </c>
      <c r="AA31" s="675"/>
      <c r="AB31" s="675"/>
      <c r="AC31" s="675"/>
      <c r="AD31" s="676" t="s">
        <v>240</v>
      </c>
      <c r="AE31" s="676"/>
      <c r="AF31" s="676"/>
      <c r="AG31" s="676"/>
      <c r="AH31" s="676"/>
      <c r="AI31" s="676"/>
      <c r="AJ31" s="676"/>
      <c r="AK31" s="676"/>
      <c r="AL31" s="645" t="s">
        <v>131</v>
      </c>
      <c r="AM31" s="646"/>
      <c r="AN31" s="646"/>
      <c r="AO31" s="677"/>
      <c r="AP31" s="718" t="s">
        <v>312</v>
      </c>
      <c r="AQ31" s="719"/>
      <c r="AR31" s="719"/>
      <c r="AS31" s="719"/>
      <c r="AT31" s="724" t="s">
        <v>313</v>
      </c>
      <c r="AU31" s="231"/>
      <c r="AV31" s="231"/>
      <c r="AW31" s="231"/>
      <c r="AX31" s="708" t="s">
        <v>188</v>
      </c>
      <c r="AY31" s="709"/>
      <c r="AZ31" s="709"/>
      <c r="BA31" s="709"/>
      <c r="BB31" s="709"/>
      <c r="BC31" s="709"/>
      <c r="BD31" s="709"/>
      <c r="BE31" s="709"/>
      <c r="BF31" s="710"/>
      <c r="BG31" s="711">
        <v>98.9</v>
      </c>
      <c r="BH31" s="712"/>
      <c r="BI31" s="712"/>
      <c r="BJ31" s="712"/>
      <c r="BK31" s="712"/>
      <c r="BL31" s="712"/>
      <c r="BM31" s="713">
        <v>97.6</v>
      </c>
      <c r="BN31" s="712"/>
      <c r="BO31" s="712"/>
      <c r="BP31" s="712"/>
      <c r="BQ31" s="714"/>
      <c r="BR31" s="711">
        <v>99.3</v>
      </c>
      <c r="BS31" s="712"/>
      <c r="BT31" s="712"/>
      <c r="BU31" s="712"/>
      <c r="BV31" s="712"/>
      <c r="BW31" s="712"/>
      <c r="BX31" s="713">
        <v>97.7</v>
      </c>
      <c r="BY31" s="712"/>
      <c r="BZ31" s="712"/>
      <c r="CA31" s="712"/>
      <c r="CB31" s="714"/>
      <c r="CD31" s="729"/>
      <c r="CE31" s="730"/>
      <c r="CF31" s="681" t="s">
        <v>314</v>
      </c>
      <c r="CG31" s="682"/>
      <c r="CH31" s="682"/>
      <c r="CI31" s="682"/>
      <c r="CJ31" s="682"/>
      <c r="CK31" s="682"/>
      <c r="CL31" s="682"/>
      <c r="CM31" s="682"/>
      <c r="CN31" s="682"/>
      <c r="CO31" s="682"/>
      <c r="CP31" s="682"/>
      <c r="CQ31" s="683"/>
      <c r="CR31" s="642">
        <v>195988</v>
      </c>
      <c r="CS31" s="661"/>
      <c r="CT31" s="661"/>
      <c r="CU31" s="661"/>
      <c r="CV31" s="661"/>
      <c r="CW31" s="661"/>
      <c r="CX31" s="661"/>
      <c r="CY31" s="662"/>
      <c r="CZ31" s="645">
        <v>0.4</v>
      </c>
      <c r="DA31" s="663"/>
      <c r="DB31" s="663"/>
      <c r="DC31" s="664"/>
      <c r="DD31" s="648">
        <v>187942</v>
      </c>
      <c r="DE31" s="661"/>
      <c r="DF31" s="661"/>
      <c r="DG31" s="661"/>
      <c r="DH31" s="661"/>
      <c r="DI31" s="661"/>
      <c r="DJ31" s="661"/>
      <c r="DK31" s="662"/>
      <c r="DL31" s="648">
        <v>187942</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33" t="s">
        <v>315</v>
      </c>
      <c r="C32" s="734"/>
      <c r="D32" s="734"/>
      <c r="E32" s="734"/>
      <c r="F32" s="734"/>
      <c r="G32" s="734"/>
      <c r="H32" s="734"/>
      <c r="I32" s="734"/>
      <c r="J32" s="734"/>
      <c r="K32" s="734"/>
      <c r="L32" s="734"/>
      <c r="M32" s="734"/>
      <c r="N32" s="734"/>
      <c r="O32" s="734"/>
      <c r="P32" s="734"/>
      <c r="Q32" s="735"/>
      <c r="R32" s="642">
        <v>174644</v>
      </c>
      <c r="S32" s="643"/>
      <c r="T32" s="643"/>
      <c r="U32" s="643"/>
      <c r="V32" s="643"/>
      <c r="W32" s="643"/>
      <c r="X32" s="643"/>
      <c r="Y32" s="644"/>
      <c r="Z32" s="675">
        <v>0.3</v>
      </c>
      <c r="AA32" s="675"/>
      <c r="AB32" s="675"/>
      <c r="AC32" s="675"/>
      <c r="AD32" s="676">
        <v>174644</v>
      </c>
      <c r="AE32" s="676"/>
      <c r="AF32" s="676"/>
      <c r="AG32" s="676"/>
      <c r="AH32" s="676"/>
      <c r="AI32" s="676"/>
      <c r="AJ32" s="676"/>
      <c r="AK32" s="676"/>
      <c r="AL32" s="645">
        <v>0.8</v>
      </c>
      <c r="AM32" s="646"/>
      <c r="AN32" s="646"/>
      <c r="AO32" s="677"/>
      <c r="AP32" s="720"/>
      <c r="AQ32" s="721"/>
      <c r="AR32" s="721"/>
      <c r="AS32" s="721"/>
      <c r="AT32" s="725"/>
      <c r="AU32" s="230" t="s">
        <v>316</v>
      </c>
      <c r="AV32" s="230"/>
      <c r="AW32" s="230"/>
      <c r="AX32" s="639" t="s">
        <v>317</v>
      </c>
      <c r="AY32" s="640"/>
      <c r="AZ32" s="640"/>
      <c r="BA32" s="640"/>
      <c r="BB32" s="640"/>
      <c r="BC32" s="640"/>
      <c r="BD32" s="640"/>
      <c r="BE32" s="640"/>
      <c r="BF32" s="641"/>
      <c r="BG32" s="715">
        <v>99.3</v>
      </c>
      <c r="BH32" s="661"/>
      <c r="BI32" s="661"/>
      <c r="BJ32" s="661"/>
      <c r="BK32" s="661"/>
      <c r="BL32" s="661"/>
      <c r="BM32" s="646">
        <v>98.3</v>
      </c>
      <c r="BN32" s="707"/>
      <c r="BO32" s="707"/>
      <c r="BP32" s="707"/>
      <c r="BQ32" s="688"/>
      <c r="BR32" s="715">
        <v>99.3</v>
      </c>
      <c r="BS32" s="661"/>
      <c r="BT32" s="661"/>
      <c r="BU32" s="661"/>
      <c r="BV32" s="661"/>
      <c r="BW32" s="661"/>
      <c r="BX32" s="646">
        <v>98.3</v>
      </c>
      <c r="BY32" s="707"/>
      <c r="BZ32" s="707"/>
      <c r="CA32" s="707"/>
      <c r="CB32" s="688"/>
      <c r="CD32" s="731"/>
      <c r="CE32" s="732"/>
      <c r="CF32" s="681" t="s">
        <v>318</v>
      </c>
      <c r="CG32" s="682"/>
      <c r="CH32" s="682"/>
      <c r="CI32" s="682"/>
      <c r="CJ32" s="682"/>
      <c r="CK32" s="682"/>
      <c r="CL32" s="682"/>
      <c r="CM32" s="682"/>
      <c r="CN32" s="682"/>
      <c r="CO32" s="682"/>
      <c r="CP32" s="682"/>
      <c r="CQ32" s="683"/>
      <c r="CR32" s="642">
        <v>12</v>
      </c>
      <c r="CS32" s="643"/>
      <c r="CT32" s="643"/>
      <c r="CU32" s="643"/>
      <c r="CV32" s="643"/>
      <c r="CW32" s="643"/>
      <c r="CX32" s="643"/>
      <c r="CY32" s="644"/>
      <c r="CZ32" s="645">
        <v>0</v>
      </c>
      <c r="DA32" s="663"/>
      <c r="DB32" s="663"/>
      <c r="DC32" s="664"/>
      <c r="DD32" s="648">
        <v>12</v>
      </c>
      <c r="DE32" s="643"/>
      <c r="DF32" s="643"/>
      <c r="DG32" s="643"/>
      <c r="DH32" s="643"/>
      <c r="DI32" s="643"/>
      <c r="DJ32" s="643"/>
      <c r="DK32" s="644"/>
      <c r="DL32" s="648">
        <v>12</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3731121</v>
      </c>
      <c r="S33" s="643"/>
      <c r="T33" s="643"/>
      <c r="U33" s="643"/>
      <c r="V33" s="643"/>
      <c r="W33" s="643"/>
      <c r="X33" s="643"/>
      <c r="Y33" s="644"/>
      <c r="Z33" s="675">
        <v>6.6</v>
      </c>
      <c r="AA33" s="675"/>
      <c r="AB33" s="675"/>
      <c r="AC33" s="675"/>
      <c r="AD33" s="676" t="s">
        <v>131</v>
      </c>
      <c r="AE33" s="676"/>
      <c r="AF33" s="676"/>
      <c r="AG33" s="676"/>
      <c r="AH33" s="676"/>
      <c r="AI33" s="676"/>
      <c r="AJ33" s="676"/>
      <c r="AK33" s="676"/>
      <c r="AL33" s="645" t="s">
        <v>131</v>
      </c>
      <c r="AM33" s="646"/>
      <c r="AN33" s="646"/>
      <c r="AO33" s="677"/>
      <c r="AP33" s="722"/>
      <c r="AQ33" s="723"/>
      <c r="AR33" s="723"/>
      <c r="AS33" s="723"/>
      <c r="AT33" s="726"/>
      <c r="AU33" s="232"/>
      <c r="AV33" s="232"/>
      <c r="AW33" s="232"/>
      <c r="AX33" s="623" t="s">
        <v>320</v>
      </c>
      <c r="AY33" s="624"/>
      <c r="AZ33" s="624"/>
      <c r="BA33" s="624"/>
      <c r="BB33" s="624"/>
      <c r="BC33" s="624"/>
      <c r="BD33" s="624"/>
      <c r="BE33" s="624"/>
      <c r="BF33" s="625"/>
      <c r="BG33" s="706">
        <v>98.5</v>
      </c>
      <c r="BH33" s="627"/>
      <c r="BI33" s="627"/>
      <c r="BJ33" s="627"/>
      <c r="BK33" s="627"/>
      <c r="BL33" s="627"/>
      <c r="BM33" s="669">
        <v>97.1</v>
      </c>
      <c r="BN33" s="627"/>
      <c r="BO33" s="627"/>
      <c r="BP33" s="627"/>
      <c r="BQ33" s="671"/>
      <c r="BR33" s="706">
        <v>99.3</v>
      </c>
      <c r="BS33" s="627"/>
      <c r="BT33" s="627"/>
      <c r="BU33" s="627"/>
      <c r="BV33" s="627"/>
      <c r="BW33" s="627"/>
      <c r="BX33" s="669">
        <v>97.2</v>
      </c>
      <c r="BY33" s="627"/>
      <c r="BZ33" s="627"/>
      <c r="CA33" s="627"/>
      <c r="CB33" s="671"/>
      <c r="CD33" s="681" t="s">
        <v>321</v>
      </c>
      <c r="CE33" s="682"/>
      <c r="CF33" s="682"/>
      <c r="CG33" s="682"/>
      <c r="CH33" s="682"/>
      <c r="CI33" s="682"/>
      <c r="CJ33" s="682"/>
      <c r="CK33" s="682"/>
      <c r="CL33" s="682"/>
      <c r="CM33" s="682"/>
      <c r="CN33" s="682"/>
      <c r="CO33" s="682"/>
      <c r="CP33" s="682"/>
      <c r="CQ33" s="683"/>
      <c r="CR33" s="642">
        <v>28438399</v>
      </c>
      <c r="CS33" s="661"/>
      <c r="CT33" s="661"/>
      <c r="CU33" s="661"/>
      <c r="CV33" s="661"/>
      <c r="CW33" s="661"/>
      <c r="CX33" s="661"/>
      <c r="CY33" s="662"/>
      <c r="CZ33" s="645">
        <v>52.3</v>
      </c>
      <c r="DA33" s="663"/>
      <c r="DB33" s="663"/>
      <c r="DC33" s="664"/>
      <c r="DD33" s="648">
        <v>13604478</v>
      </c>
      <c r="DE33" s="661"/>
      <c r="DF33" s="661"/>
      <c r="DG33" s="661"/>
      <c r="DH33" s="661"/>
      <c r="DI33" s="661"/>
      <c r="DJ33" s="661"/>
      <c r="DK33" s="662"/>
      <c r="DL33" s="648">
        <v>10128951</v>
      </c>
      <c r="DM33" s="661"/>
      <c r="DN33" s="661"/>
      <c r="DO33" s="661"/>
      <c r="DP33" s="661"/>
      <c r="DQ33" s="661"/>
      <c r="DR33" s="661"/>
      <c r="DS33" s="661"/>
      <c r="DT33" s="661"/>
      <c r="DU33" s="661"/>
      <c r="DV33" s="662"/>
      <c r="DW33" s="645">
        <v>41.2</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67669</v>
      </c>
      <c r="S34" s="643"/>
      <c r="T34" s="643"/>
      <c r="U34" s="643"/>
      <c r="V34" s="643"/>
      <c r="W34" s="643"/>
      <c r="X34" s="643"/>
      <c r="Y34" s="644"/>
      <c r="Z34" s="675">
        <v>0.1</v>
      </c>
      <c r="AA34" s="675"/>
      <c r="AB34" s="675"/>
      <c r="AC34" s="675"/>
      <c r="AD34" s="676">
        <v>23758</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5560486</v>
      </c>
      <c r="CS34" s="643"/>
      <c r="CT34" s="643"/>
      <c r="CU34" s="643"/>
      <c r="CV34" s="643"/>
      <c r="CW34" s="643"/>
      <c r="CX34" s="643"/>
      <c r="CY34" s="644"/>
      <c r="CZ34" s="645">
        <v>10.199999999999999</v>
      </c>
      <c r="DA34" s="663"/>
      <c r="DB34" s="663"/>
      <c r="DC34" s="664"/>
      <c r="DD34" s="648">
        <v>4584263</v>
      </c>
      <c r="DE34" s="643"/>
      <c r="DF34" s="643"/>
      <c r="DG34" s="643"/>
      <c r="DH34" s="643"/>
      <c r="DI34" s="643"/>
      <c r="DJ34" s="643"/>
      <c r="DK34" s="644"/>
      <c r="DL34" s="648">
        <v>4033938</v>
      </c>
      <c r="DM34" s="643"/>
      <c r="DN34" s="643"/>
      <c r="DO34" s="643"/>
      <c r="DP34" s="643"/>
      <c r="DQ34" s="643"/>
      <c r="DR34" s="643"/>
      <c r="DS34" s="643"/>
      <c r="DT34" s="643"/>
      <c r="DU34" s="643"/>
      <c r="DV34" s="644"/>
      <c r="DW34" s="645">
        <v>16.399999999999999</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47817</v>
      </c>
      <c r="S35" s="643"/>
      <c r="T35" s="643"/>
      <c r="U35" s="643"/>
      <c r="V35" s="643"/>
      <c r="W35" s="643"/>
      <c r="X35" s="643"/>
      <c r="Y35" s="644"/>
      <c r="Z35" s="675">
        <v>0.1</v>
      </c>
      <c r="AA35" s="675"/>
      <c r="AB35" s="675"/>
      <c r="AC35" s="675"/>
      <c r="AD35" s="676" t="s">
        <v>240</v>
      </c>
      <c r="AE35" s="676"/>
      <c r="AF35" s="676"/>
      <c r="AG35" s="676"/>
      <c r="AH35" s="676"/>
      <c r="AI35" s="676"/>
      <c r="AJ35" s="676"/>
      <c r="AK35" s="676"/>
      <c r="AL35" s="645" t="s">
        <v>240</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645790</v>
      </c>
      <c r="CS35" s="661"/>
      <c r="CT35" s="661"/>
      <c r="CU35" s="661"/>
      <c r="CV35" s="661"/>
      <c r="CW35" s="661"/>
      <c r="CX35" s="661"/>
      <c r="CY35" s="662"/>
      <c r="CZ35" s="645">
        <v>1.2</v>
      </c>
      <c r="DA35" s="663"/>
      <c r="DB35" s="663"/>
      <c r="DC35" s="664"/>
      <c r="DD35" s="648">
        <v>542037</v>
      </c>
      <c r="DE35" s="661"/>
      <c r="DF35" s="661"/>
      <c r="DG35" s="661"/>
      <c r="DH35" s="661"/>
      <c r="DI35" s="661"/>
      <c r="DJ35" s="661"/>
      <c r="DK35" s="662"/>
      <c r="DL35" s="648">
        <v>541319</v>
      </c>
      <c r="DM35" s="661"/>
      <c r="DN35" s="661"/>
      <c r="DO35" s="661"/>
      <c r="DP35" s="661"/>
      <c r="DQ35" s="661"/>
      <c r="DR35" s="661"/>
      <c r="DS35" s="661"/>
      <c r="DT35" s="661"/>
      <c r="DU35" s="661"/>
      <c r="DV35" s="662"/>
      <c r="DW35" s="645">
        <v>2.2000000000000002</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989670</v>
      </c>
      <c r="S36" s="643"/>
      <c r="T36" s="643"/>
      <c r="U36" s="643"/>
      <c r="V36" s="643"/>
      <c r="W36" s="643"/>
      <c r="X36" s="643"/>
      <c r="Y36" s="644"/>
      <c r="Z36" s="675">
        <v>1.8</v>
      </c>
      <c r="AA36" s="675"/>
      <c r="AB36" s="675"/>
      <c r="AC36" s="675"/>
      <c r="AD36" s="676" t="s">
        <v>240</v>
      </c>
      <c r="AE36" s="676"/>
      <c r="AF36" s="676"/>
      <c r="AG36" s="676"/>
      <c r="AH36" s="676"/>
      <c r="AI36" s="676"/>
      <c r="AJ36" s="676"/>
      <c r="AK36" s="676"/>
      <c r="AL36" s="645" t="s">
        <v>131</v>
      </c>
      <c r="AM36" s="646"/>
      <c r="AN36" s="646"/>
      <c r="AO36" s="677"/>
      <c r="AP36" s="235"/>
      <c r="AQ36" s="694" t="s">
        <v>329</v>
      </c>
      <c r="AR36" s="695"/>
      <c r="AS36" s="695"/>
      <c r="AT36" s="695"/>
      <c r="AU36" s="695"/>
      <c r="AV36" s="695"/>
      <c r="AW36" s="695"/>
      <c r="AX36" s="695"/>
      <c r="AY36" s="696"/>
      <c r="AZ36" s="697">
        <v>5785885</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655298</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16121665</v>
      </c>
      <c r="CS36" s="643"/>
      <c r="CT36" s="643"/>
      <c r="CU36" s="643"/>
      <c r="CV36" s="643"/>
      <c r="CW36" s="643"/>
      <c r="CX36" s="643"/>
      <c r="CY36" s="644"/>
      <c r="CZ36" s="645">
        <v>29.7</v>
      </c>
      <c r="DA36" s="663"/>
      <c r="DB36" s="663"/>
      <c r="DC36" s="664"/>
      <c r="DD36" s="648">
        <v>3893995</v>
      </c>
      <c r="DE36" s="643"/>
      <c r="DF36" s="643"/>
      <c r="DG36" s="643"/>
      <c r="DH36" s="643"/>
      <c r="DI36" s="643"/>
      <c r="DJ36" s="643"/>
      <c r="DK36" s="644"/>
      <c r="DL36" s="648">
        <v>2012370</v>
      </c>
      <c r="DM36" s="643"/>
      <c r="DN36" s="643"/>
      <c r="DO36" s="643"/>
      <c r="DP36" s="643"/>
      <c r="DQ36" s="643"/>
      <c r="DR36" s="643"/>
      <c r="DS36" s="643"/>
      <c r="DT36" s="643"/>
      <c r="DU36" s="643"/>
      <c r="DV36" s="644"/>
      <c r="DW36" s="645">
        <v>8.1999999999999993</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1179521</v>
      </c>
      <c r="S37" s="643"/>
      <c r="T37" s="643"/>
      <c r="U37" s="643"/>
      <c r="V37" s="643"/>
      <c r="W37" s="643"/>
      <c r="X37" s="643"/>
      <c r="Y37" s="644"/>
      <c r="Z37" s="675">
        <v>2.1</v>
      </c>
      <c r="AA37" s="675"/>
      <c r="AB37" s="675"/>
      <c r="AC37" s="675"/>
      <c r="AD37" s="676" t="s">
        <v>131</v>
      </c>
      <c r="AE37" s="676"/>
      <c r="AF37" s="676"/>
      <c r="AG37" s="676"/>
      <c r="AH37" s="676"/>
      <c r="AI37" s="676"/>
      <c r="AJ37" s="676"/>
      <c r="AK37" s="676"/>
      <c r="AL37" s="645" t="s">
        <v>240</v>
      </c>
      <c r="AM37" s="646"/>
      <c r="AN37" s="646"/>
      <c r="AO37" s="677"/>
      <c r="AQ37" s="685" t="s">
        <v>333</v>
      </c>
      <c r="AR37" s="686"/>
      <c r="AS37" s="686"/>
      <c r="AT37" s="686"/>
      <c r="AU37" s="686"/>
      <c r="AV37" s="686"/>
      <c r="AW37" s="686"/>
      <c r="AX37" s="686"/>
      <c r="AY37" s="687"/>
      <c r="AZ37" s="642">
        <v>1052950</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428357</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6075</v>
      </c>
      <c r="CS37" s="661"/>
      <c r="CT37" s="661"/>
      <c r="CU37" s="661"/>
      <c r="CV37" s="661"/>
      <c r="CW37" s="661"/>
      <c r="CX37" s="661"/>
      <c r="CY37" s="662"/>
      <c r="CZ37" s="645">
        <v>0</v>
      </c>
      <c r="DA37" s="663"/>
      <c r="DB37" s="663"/>
      <c r="DC37" s="664"/>
      <c r="DD37" s="648">
        <v>6075</v>
      </c>
      <c r="DE37" s="661"/>
      <c r="DF37" s="661"/>
      <c r="DG37" s="661"/>
      <c r="DH37" s="661"/>
      <c r="DI37" s="661"/>
      <c r="DJ37" s="661"/>
      <c r="DK37" s="662"/>
      <c r="DL37" s="648">
        <v>6075</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1096612</v>
      </c>
      <c r="S38" s="643"/>
      <c r="T38" s="643"/>
      <c r="U38" s="643"/>
      <c r="V38" s="643"/>
      <c r="W38" s="643"/>
      <c r="X38" s="643"/>
      <c r="Y38" s="644"/>
      <c r="Z38" s="675">
        <v>1.9</v>
      </c>
      <c r="AA38" s="675"/>
      <c r="AB38" s="675"/>
      <c r="AC38" s="675"/>
      <c r="AD38" s="676">
        <v>14062</v>
      </c>
      <c r="AE38" s="676"/>
      <c r="AF38" s="676"/>
      <c r="AG38" s="676"/>
      <c r="AH38" s="676"/>
      <c r="AI38" s="676"/>
      <c r="AJ38" s="676"/>
      <c r="AK38" s="676"/>
      <c r="AL38" s="645">
        <v>0.1</v>
      </c>
      <c r="AM38" s="646"/>
      <c r="AN38" s="646"/>
      <c r="AO38" s="677"/>
      <c r="AQ38" s="685" t="s">
        <v>337</v>
      </c>
      <c r="AR38" s="686"/>
      <c r="AS38" s="686"/>
      <c r="AT38" s="686"/>
      <c r="AU38" s="686"/>
      <c r="AV38" s="686"/>
      <c r="AW38" s="686"/>
      <c r="AX38" s="686"/>
      <c r="AY38" s="687"/>
      <c r="AZ38" s="642">
        <v>45160</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14675</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4703155</v>
      </c>
      <c r="CS38" s="643"/>
      <c r="CT38" s="643"/>
      <c r="CU38" s="643"/>
      <c r="CV38" s="643"/>
      <c r="CW38" s="643"/>
      <c r="CX38" s="643"/>
      <c r="CY38" s="644"/>
      <c r="CZ38" s="645">
        <v>8.6999999999999993</v>
      </c>
      <c r="DA38" s="663"/>
      <c r="DB38" s="663"/>
      <c r="DC38" s="664"/>
      <c r="DD38" s="648">
        <v>3764534</v>
      </c>
      <c r="DE38" s="643"/>
      <c r="DF38" s="643"/>
      <c r="DG38" s="643"/>
      <c r="DH38" s="643"/>
      <c r="DI38" s="643"/>
      <c r="DJ38" s="643"/>
      <c r="DK38" s="644"/>
      <c r="DL38" s="648">
        <v>3487919</v>
      </c>
      <c r="DM38" s="643"/>
      <c r="DN38" s="643"/>
      <c r="DO38" s="643"/>
      <c r="DP38" s="643"/>
      <c r="DQ38" s="643"/>
      <c r="DR38" s="643"/>
      <c r="DS38" s="643"/>
      <c r="DT38" s="643"/>
      <c r="DU38" s="643"/>
      <c r="DV38" s="644"/>
      <c r="DW38" s="645">
        <v>14.2</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3590672</v>
      </c>
      <c r="S39" s="643"/>
      <c r="T39" s="643"/>
      <c r="U39" s="643"/>
      <c r="V39" s="643"/>
      <c r="W39" s="643"/>
      <c r="X39" s="643"/>
      <c r="Y39" s="644"/>
      <c r="Z39" s="675">
        <v>6.4</v>
      </c>
      <c r="AA39" s="675"/>
      <c r="AB39" s="675"/>
      <c r="AC39" s="675"/>
      <c r="AD39" s="676" t="s">
        <v>240</v>
      </c>
      <c r="AE39" s="676"/>
      <c r="AF39" s="676"/>
      <c r="AG39" s="676"/>
      <c r="AH39" s="676"/>
      <c r="AI39" s="676"/>
      <c r="AJ39" s="676"/>
      <c r="AK39" s="676"/>
      <c r="AL39" s="645" t="s">
        <v>240</v>
      </c>
      <c r="AM39" s="646"/>
      <c r="AN39" s="646"/>
      <c r="AO39" s="677"/>
      <c r="AQ39" s="685" t="s">
        <v>341</v>
      </c>
      <c r="AR39" s="686"/>
      <c r="AS39" s="686"/>
      <c r="AT39" s="686"/>
      <c r="AU39" s="686"/>
      <c r="AV39" s="686"/>
      <c r="AW39" s="686"/>
      <c r="AX39" s="686"/>
      <c r="AY39" s="687"/>
      <c r="AZ39" s="642">
        <v>14078</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21571</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821727</v>
      </c>
      <c r="CS39" s="661"/>
      <c r="CT39" s="661"/>
      <c r="CU39" s="661"/>
      <c r="CV39" s="661"/>
      <c r="CW39" s="661"/>
      <c r="CX39" s="661"/>
      <c r="CY39" s="662"/>
      <c r="CZ39" s="645">
        <v>1.5</v>
      </c>
      <c r="DA39" s="663"/>
      <c r="DB39" s="663"/>
      <c r="DC39" s="664"/>
      <c r="DD39" s="648">
        <v>766244</v>
      </c>
      <c r="DE39" s="661"/>
      <c r="DF39" s="661"/>
      <c r="DG39" s="661"/>
      <c r="DH39" s="661"/>
      <c r="DI39" s="661"/>
      <c r="DJ39" s="661"/>
      <c r="DK39" s="662"/>
      <c r="DL39" s="648" t="s">
        <v>148</v>
      </c>
      <c r="DM39" s="661"/>
      <c r="DN39" s="661"/>
      <c r="DO39" s="661"/>
      <c r="DP39" s="661"/>
      <c r="DQ39" s="661"/>
      <c r="DR39" s="661"/>
      <c r="DS39" s="661"/>
      <c r="DT39" s="661"/>
      <c r="DU39" s="661"/>
      <c r="DV39" s="662"/>
      <c r="DW39" s="645" t="s">
        <v>240</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v>264044</v>
      </c>
      <c r="S40" s="643"/>
      <c r="T40" s="643"/>
      <c r="U40" s="643"/>
      <c r="V40" s="643"/>
      <c r="W40" s="643"/>
      <c r="X40" s="643"/>
      <c r="Y40" s="644"/>
      <c r="Z40" s="675">
        <v>0.5</v>
      </c>
      <c r="AA40" s="675"/>
      <c r="AB40" s="675"/>
      <c r="AC40" s="675"/>
      <c r="AD40" s="676" t="s">
        <v>131</v>
      </c>
      <c r="AE40" s="676"/>
      <c r="AF40" s="676"/>
      <c r="AG40" s="676"/>
      <c r="AH40" s="676"/>
      <c r="AI40" s="676"/>
      <c r="AJ40" s="676"/>
      <c r="AK40" s="676"/>
      <c r="AL40" s="645" t="s">
        <v>240</v>
      </c>
      <c r="AM40" s="646"/>
      <c r="AN40" s="646"/>
      <c r="AO40" s="677"/>
      <c r="AQ40" s="685" t="s">
        <v>345</v>
      </c>
      <c r="AR40" s="686"/>
      <c r="AS40" s="686"/>
      <c r="AT40" s="686"/>
      <c r="AU40" s="686"/>
      <c r="AV40" s="686"/>
      <c r="AW40" s="686"/>
      <c r="AX40" s="686"/>
      <c r="AY40" s="687"/>
      <c r="AZ40" s="642">
        <v>10703</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95</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585576</v>
      </c>
      <c r="CS40" s="643"/>
      <c r="CT40" s="643"/>
      <c r="CU40" s="643"/>
      <c r="CV40" s="643"/>
      <c r="CW40" s="643"/>
      <c r="CX40" s="643"/>
      <c r="CY40" s="644"/>
      <c r="CZ40" s="645">
        <v>1.1000000000000001</v>
      </c>
      <c r="DA40" s="663"/>
      <c r="DB40" s="663"/>
      <c r="DC40" s="664"/>
      <c r="DD40" s="648">
        <v>53405</v>
      </c>
      <c r="DE40" s="643"/>
      <c r="DF40" s="643"/>
      <c r="DG40" s="643"/>
      <c r="DH40" s="643"/>
      <c r="DI40" s="643"/>
      <c r="DJ40" s="643"/>
      <c r="DK40" s="644"/>
      <c r="DL40" s="648">
        <v>53405</v>
      </c>
      <c r="DM40" s="643"/>
      <c r="DN40" s="643"/>
      <c r="DO40" s="643"/>
      <c r="DP40" s="643"/>
      <c r="DQ40" s="643"/>
      <c r="DR40" s="643"/>
      <c r="DS40" s="643"/>
      <c r="DT40" s="643"/>
      <c r="DU40" s="643"/>
      <c r="DV40" s="644"/>
      <c r="DW40" s="645">
        <v>0.2</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131</v>
      </c>
      <c r="S41" s="643"/>
      <c r="T41" s="643"/>
      <c r="U41" s="643"/>
      <c r="V41" s="643"/>
      <c r="W41" s="643"/>
      <c r="X41" s="643"/>
      <c r="Y41" s="644"/>
      <c r="Z41" s="675" t="s">
        <v>240</v>
      </c>
      <c r="AA41" s="675"/>
      <c r="AB41" s="675"/>
      <c r="AC41" s="675"/>
      <c r="AD41" s="676" t="s">
        <v>240</v>
      </c>
      <c r="AE41" s="676"/>
      <c r="AF41" s="676"/>
      <c r="AG41" s="676"/>
      <c r="AH41" s="676"/>
      <c r="AI41" s="676"/>
      <c r="AJ41" s="676"/>
      <c r="AK41" s="676"/>
      <c r="AL41" s="645" t="s">
        <v>240</v>
      </c>
      <c r="AM41" s="646"/>
      <c r="AN41" s="646"/>
      <c r="AO41" s="677"/>
      <c r="AQ41" s="685" t="s">
        <v>350</v>
      </c>
      <c r="AR41" s="686"/>
      <c r="AS41" s="686"/>
      <c r="AT41" s="686"/>
      <c r="AU41" s="686"/>
      <c r="AV41" s="686"/>
      <c r="AW41" s="686"/>
      <c r="AX41" s="686"/>
      <c r="AY41" s="687"/>
      <c r="AZ41" s="642">
        <v>1039016</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1</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240</v>
      </c>
      <c r="CS41" s="661"/>
      <c r="CT41" s="661"/>
      <c r="CU41" s="661"/>
      <c r="CV41" s="661"/>
      <c r="CW41" s="661"/>
      <c r="CX41" s="661"/>
      <c r="CY41" s="662"/>
      <c r="CZ41" s="645" t="s">
        <v>240</v>
      </c>
      <c r="DA41" s="663"/>
      <c r="DB41" s="663"/>
      <c r="DC41" s="664"/>
      <c r="DD41" s="648" t="s">
        <v>240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1497828</v>
      </c>
      <c r="S42" s="643"/>
      <c r="T42" s="643"/>
      <c r="U42" s="643"/>
      <c r="V42" s="643"/>
      <c r="W42" s="643"/>
      <c r="X42" s="643"/>
      <c r="Y42" s="644"/>
      <c r="Z42" s="675">
        <v>2.7</v>
      </c>
      <c r="AA42" s="675"/>
      <c r="AB42" s="675"/>
      <c r="AC42" s="675"/>
      <c r="AD42" s="676" t="s">
        <v>131</v>
      </c>
      <c r="AE42" s="676"/>
      <c r="AF42" s="676"/>
      <c r="AG42" s="676"/>
      <c r="AH42" s="676"/>
      <c r="AI42" s="676"/>
      <c r="AJ42" s="676"/>
      <c r="AK42" s="676"/>
      <c r="AL42" s="645" t="s">
        <v>131</v>
      </c>
      <c r="AM42" s="646"/>
      <c r="AN42" s="646"/>
      <c r="AO42" s="677"/>
      <c r="AQ42" s="678" t="s">
        <v>354</v>
      </c>
      <c r="AR42" s="679"/>
      <c r="AS42" s="679"/>
      <c r="AT42" s="679"/>
      <c r="AU42" s="679"/>
      <c r="AV42" s="679"/>
      <c r="AW42" s="679"/>
      <c r="AX42" s="679"/>
      <c r="AY42" s="680"/>
      <c r="AZ42" s="626">
        <v>3623978</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394</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3402513</v>
      </c>
      <c r="CS42" s="643"/>
      <c r="CT42" s="643"/>
      <c r="CU42" s="643"/>
      <c r="CV42" s="643"/>
      <c r="CW42" s="643"/>
      <c r="CX42" s="643"/>
      <c r="CY42" s="644"/>
      <c r="CZ42" s="645">
        <v>6.3</v>
      </c>
      <c r="DA42" s="646"/>
      <c r="DB42" s="646"/>
      <c r="DC42" s="647"/>
      <c r="DD42" s="648">
        <v>631564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56447251</v>
      </c>
      <c r="S43" s="665"/>
      <c r="T43" s="665"/>
      <c r="U43" s="665"/>
      <c r="V43" s="665"/>
      <c r="W43" s="665"/>
      <c r="X43" s="665"/>
      <c r="Y43" s="666"/>
      <c r="Z43" s="667">
        <v>100</v>
      </c>
      <c r="AA43" s="667"/>
      <c r="AB43" s="667"/>
      <c r="AC43" s="667"/>
      <c r="AD43" s="668">
        <v>22835396</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166422</v>
      </c>
      <c r="CS43" s="661"/>
      <c r="CT43" s="661"/>
      <c r="CU43" s="661"/>
      <c r="CV43" s="661"/>
      <c r="CW43" s="661"/>
      <c r="CX43" s="661"/>
      <c r="CY43" s="662"/>
      <c r="CZ43" s="645">
        <v>0.3</v>
      </c>
      <c r="DA43" s="663"/>
      <c r="DB43" s="663"/>
      <c r="DC43" s="664"/>
      <c r="DD43" s="648">
        <v>150185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3381766</v>
      </c>
      <c r="CS44" s="643"/>
      <c r="CT44" s="643"/>
      <c r="CU44" s="643"/>
      <c r="CV44" s="643"/>
      <c r="CW44" s="643"/>
      <c r="CX44" s="643"/>
      <c r="CY44" s="644"/>
      <c r="CZ44" s="645">
        <v>6.2</v>
      </c>
      <c r="DA44" s="646"/>
      <c r="DB44" s="646"/>
      <c r="DC44" s="647"/>
      <c r="DD44" s="648">
        <v>613441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1406426</v>
      </c>
      <c r="CS45" s="661"/>
      <c r="CT45" s="661"/>
      <c r="CU45" s="661"/>
      <c r="CV45" s="661"/>
      <c r="CW45" s="661"/>
      <c r="CX45" s="661"/>
      <c r="CY45" s="662"/>
      <c r="CZ45" s="645">
        <v>2.6</v>
      </c>
      <c r="DA45" s="663"/>
      <c r="DB45" s="663"/>
      <c r="DC45" s="664"/>
      <c r="DD45" s="648">
        <v>79997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1748911</v>
      </c>
      <c r="CS46" s="643"/>
      <c r="CT46" s="643"/>
      <c r="CU46" s="643"/>
      <c r="CV46" s="643"/>
      <c r="CW46" s="643"/>
      <c r="CX46" s="643"/>
      <c r="CY46" s="644"/>
      <c r="CZ46" s="645">
        <v>3.2</v>
      </c>
      <c r="DA46" s="646"/>
      <c r="DB46" s="646"/>
      <c r="DC46" s="647"/>
      <c r="DD46" s="648">
        <v>521830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20747</v>
      </c>
      <c r="CS47" s="661"/>
      <c r="CT47" s="661"/>
      <c r="CU47" s="661"/>
      <c r="CV47" s="661"/>
      <c r="CW47" s="661"/>
      <c r="CX47" s="661"/>
      <c r="CY47" s="662"/>
      <c r="CZ47" s="645">
        <v>0</v>
      </c>
      <c r="DA47" s="663"/>
      <c r="DB47" s="663"/>
      <c r="DC47" s="664"/>
      <c r="DD47" s="648">
        <v>18123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131</v>
      </c>
      <c r="CS48" s="643"/>
      <c r="CT48" s="643"/>
      <c r="CU48" s="643"/>
      <c r="CV48" s="643"/>
      <c r="CW48" s="643"/>
      <c r="CX48" s="643"/>
      <c r="CY48" s="644"/>
      <c r="CZ48" s="645" t="s">
        <v>131</v>
      </c>
      <c r="DA48" s="646"/>
      <c r="DB48" s="646"/>
      <c r="DC48" s="647"/>
      <c r="DD48" s="648" t="s">
        <v>131</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54338720</v>
      </c>
      <c r="CS49" s="627"/>
      <c r="CT49" s="627"/>
      <c r="CU49" s="627"/>
      <c r="CV49" s="627"/>
      <c r="CW49" s="627"/>
      <c r="CX49" s="627"/>
      <c r="CY49" s="628"/>
      <c r="CZ49" s="629">
        <v>100</v>
      </c>
      <c r="DA49" s="630"/>
      <c r="DB49" s="630"/>
      <c r="DC49" s="631"/>
      <c r="DD49" s="632">
        <v>27708360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cNMUj8JmcYzMR17b5f6AUjbcj9Mtmk4Z7MblxxsrxSln5N39fjKfBbJbK0nV0J/Cic4OjPiwA/yZGDHaAjBDAg==" saltValue="IDTUomLAbQsOL1zT8+OCY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56608</v>
      </c>
      <c r="R7" s="1162"/>
      <c r="S7" s="1162"/>
      <c r="T7" s="1162"/>
      <c r="U7" s="1162"/>
      <c r="V7" s="1162">
        <v>54499</v>
      </c>
      <c r="W7" s="1162"/>
      <c r="X7" s="1162"/>
      <c r="Y7" s="1162"/>
      <c r="Z7" s="1162"/>
      <c r="AA7" s="1162">
        <f>Q7-V7</f>
        <v>2109</v>
      </c>
      <c r="AB7" s="1162"/>
      <c r="AC7" s="1162"/>
      <c r="AD7" s="1162"/>
      <c r="AE7" s="1163"/>
      <c r="AF7" s="1164">
        <v>1917</v>
      </c>
      <c r="AG7" s="1165"/>
      <c r="AH7" s="1165"/>
      <c r="AI7" s="1165"/>
      <c r="AJ7" s="1166"/>
      <c r="AK7" s="1148">
        <v>990</v>
      </c>
      <c r="AL7" s="1149"/>
      <c r="AM7" s="1149"/>
      <c r="AN7" s="1149"/>
      <c r="AO7" s="1149"/>
      <c r="AP7" s="1149">
        <v>42377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583</v>
      </c>
      <c r="BT7" s="1153"/>
      <c r="BU7" s="1153"/>
      <c r="BV7" s="1153"/>
      <c r="BW7" s="1153"/>
      <c r="BX7" s="1153"/>
      <c r="BY7" s="1153"/>
      <c r="BZ7" s="1153"/>
      <c r="CA7" s="1153"/>
      <c r="CB7" s="1153"/>
      <c r="CC7" s="1153"/>
      <c r="CD7" s="1153"/>
      <c r="CE7" s="1153"/>
      <c r="CF7" s="1153"/>
      <c r="CG7" s="1154"/>
      <c r="CH7" s="1145">
        <v>0</v>
      </c>
      <c r="CI7" s="1146"/>
      <c r="CJ7" s="1146"/>
      <c r="CK7" s="1146"/>
      <c r="CL7" s="1147"/>
      <c r="CM7" s="1145">
        <v>93</v>
      </c>
      <c r="CN7" s="1146"/>
      <c r="CO7" s="1146"/>
      <c r="CP7" s="1146"/>
      <c r="CQ7" s="1147"/>
      <c r="CR7" s="1145">
        <v>35</v>
      </c>
      <c r="CS7" s="1146"/>
      <c r="CT7" s="1146"/>
      <c r="CU7" s="1146"/>
      <c r="CV7" s="1147"/>
      <c r="CW7" s="1145">
        <v>7</v>
      </c>
      <c r="CX7" s="1146"/>
      <c r="CY7" s="1146"/>
      <c r="CZ7" s="1146"/>
      <c r="DA7" s="1147"/>
      <c r="DB7" s="1145" t="s">
        <v>582</v>
      </c>
      <c r="DC7" s="1146"/>
      <c r="DD7" s="1146"/>
      <c r="DE7" s="1146"/>
      <c r="DF7" s="1147"/>
      <c r="DG7" s="1145" t="s">
        <v>582</v>
      </c>
      <c r="DH7" s="1146"/>
      <c r="DI7" s="1146"/>
      <c r="DJ7" s="1146"/>
      <c r="DK7" s="1147"/>
      <c r="DL7" s="1145" t="s">
        <v>582</v>
      </c>
      <c r="DM7" s="1146"/>
      <c r="DN7" s="1146"/>
      <c r="DO7" s="1146"/>
      <c r="DP7" s="1147"/>
      <c r="DQ7" s="1145" t="s">
        <v>582</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584</v>
      </c>
      <c r="BT8" s="1072"/>
      <c r="BU8" s="1072"/>
      <c r="BV8" s="1072"/>
      <c r="BW8" s="1072"/>
      <c r="BX8" s="1072"/>
      <c r="BY8" s="1072"/>
      <c r="BZ8" s="1072"/>
      <c r="CA8" s="1072"/>
      <c r="CB8" s="1072"/>
      <c r="CC8" s="1072"/>
      <c r="CD8" s="1072"/>
      <c r="CE8" s="1072"/>
      <c r="CF8" s="1072"/>
      <c r="CG8" s="1073"/>
      <c r="CH8" s="1046">
        <v>3</v>
      </c>
      <c r="CI8" s="1047"/>
      <c r="CJ8" s="1047"/>
      <c r="CK8" s="1047"/>
      <c r="CL8" s="1048"/>
      <c r="CM8" s="1046">
        <v>156</v>
      </c>
      <c r="CN8" s="1047"/>
      <c r="CO8" s="1047"/>
      <c r="CP8" s="1047"/>
      <c r="CQ8" s="1048"/>
      <c r="CR8" s="1046">
        <v>5</v>
      </c>
      <c r="CS8" s="1047"/>
      <c r="CT8" s="1047"/>
      <c r="CU8" s="1047"/>
      <c r="CV8" s="1048"/>
      <c r="CW8" s="1046" t="s">
        <v>582</v>
      </c>
      <c r="CX8" s="1047"/>
      <c r="CY8" s="1047"/>
      <c r="CZ8" s="1047"/>
      <c r="DA8" s="1048"/>
      <c r="DB8" s="1046" t="s">
        <v>516</v>
      </c>
      <c r="DC8" s="1047"/>
      <c r="DD8" s="1047"/>
      <c r="DE8" s="1047"/>
      <c r="DF8" s="1048"/>
      <c r="DG8" s="1046" t="s">
        <v>516</v>
      </c>
      <c r="DH8" s="1047"/>
      <c r="DI8" s="1047"/>
      <c r="DJ8" s="1047"/>
      <c r="DK8" s="1048"/>
      <c r="DL8" s="1046" t="s">
        <v>516</v>
      </c>
      <c r="DM8" s="1047"/>
      <c r="DN8" s="1047"/>
      <c r="DO8" s="1047"/>
      <c r="DP8" s="1048"/>
      <c r="DQ8" s="1046" t="s">
        <v>516</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585</v>
      </c>
      <c r="BT9" s="1072"/>
      <c r="BU9" s="1072"/>
      <c r="BV9" s="1072"/>
      <c r="BW9" s="1072"/>
      <c r="BX9" s="1072"/>
      <c r="BY9" s="1072"/>
      <c r="BZ9" s="1072"/>
      <c r="CA9" s="1072"/>
      <c r="CB9" s="1072"/>
      <c r="CC9" s="1072"/>
      <c r="CD9" s="1072"/>
      <c r="CE9" s="1072"/>
      <c r="CF9" s="1072"/>
      <c r="CG9" s="1073"/>
      <c r="CH9" s="1046">
        <v>-2</v>
      </c>
      <c r="CI9" s="1047"/>
      <c r="CJ9" s="1047"/>
      <c r="CK9" s="1047"/>
      <c r="CL9" s="1048"/>
      <c r="CM9" s="1046">
        <v>65</v>
      </c>
      <c r="CN9" s="1047"/>
      <c r="CO9" s="1047"/>
      <c r="CP9" s="1047"/>
      <c r="CQ9" s="1048"/>
      <c r="CR9" s="1046">
        <v>30</v>
      </c>
      <c r="CS9" s="1047"/>
      <c r="CT9" s="1047"/>
      <c r="CU9" s="1047"/>
      <c r="CV9" s="1048"/>
      <c r="CW9" s="1046">
        <v>243</v>
      </c>
      <c r="CX9" s="1047"/>
      <c r="CY9" s="1047"/>
      <c r="CZ9" s="1047"/>
      <c r="DA9" s="1048"/>
      <c r="DB9" s="1046" t="s">
        <v>516</v>
      </c>
      <c r="DC9" s="1047"/>
      <c r="DD9" s="1047"/>
      <c r="DE9" s="1047"/>
      <c r="DF9" s="1048"/>
      <c r="DG9" s="1046" t="s">
        <v>516</v>
      </c>
      <c r="DH9" s="1047"/>
      <c r="DI9" s="1047"/>
      <c r="DJ9" s="1047"/>
      <c r="DK9" s="1048"/>
      <c r="DL9" s="1046" t="s">
        <v>516</v>
      </c>
      <c r="DM9" s="1047"/>
      <c r="DN9" s="1047"/>
      <c r="DO9" s="1047"/>
      <c r="DP9" s="1048"/>
      <c r="DQ9" s="1046" t="s">
        <v>516</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586</v>
      </c>
      <c r="BT10" s="1072"/>
      <c r="BU10" s="1072"/>
      <c r="BV10" s="1072"/>
      <c r="BW10" s="1072"/>
      <c r="BX10" s="1072"/>
      <c r="BY10" s="1072"/>
      <c r="BZ10" s="1072"/>
      <c r="CA10" s="1072"/>
      <c r="CB10" s="1072"/>
      <c r="CC10" s="1072"/>
      <c r="CD10" s="1072"/>
      <c r="CE10" s="1072"/>
      <c r="CF10" s="1072"/>
      <c r="CG10" s="1073"/>
      <c r="CH10" s="1046">
        <v>-12</v>
      </c>
      <c r="CI10" s="1047"/>
      <c r="CJ10" s="1047"/>
      <c r="CK10" s="1047"/>
      <c r="CL10" s="1048"/>
      <c r="CM10" s="1046">
        <v>684</v>
      </c>
      <c r="CN10" s="1047"/>
      <c r="CO10" s="1047"/>
      <c r="CP10" s="1047"/>
      <c r="CQ10" s="1048"/>
      <c r="CR10" s="1046">
        <v>8</v>
      </c>
      <c r="CS10" s="1047"/>
      <c r="CT10" s="1047"/>
      <c r="CU10" s="1047"/>
      <c r="CV10" s="1048"/>
      <c r="CW10" s="1046">
        <v>40</v>
      </c>
      <c r="CX10" s="1047"/>
      <c r="CY10" s="1047"/>
      <c r="CZ10" s="1047"/>
      <c r="DA10" s="1048"/>
      <c r="DB10" s="1046" t="s">
        <v>516</v>
      </c>
      <c r="DC10" s="1047"/>
      <c r="DD10" s="1047"/>
      <c r="DE10" s="1047"/>
      <c r="DF10" s="1048"/>
      <c r="DG10" s="1046" t="s">
        <v>516</v>
      </c>
      <c r="DH10" s="1047"/>
      <c r="DI10" s="1047"/>
      <c r="DJ10" s="1047"/>
      <c r="DK10" s="1048"/>
      <c r="DL10" s="1046" t="s">
        <v>516</v>
      </c>
      <c r="DM10" s="1047"/>
      <c r="DN10" s="1047"/>
      <c r="DO10" s="1047"/>
      <c r="DP10" s="1048"/>
      <c r="DQ10" s="1046" t="s">
        <v>516</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587</v>
      </c>
      <c r="BT11" s="1072"/>
      <c r="BU11" s="1072"/>
      <c r="BV11" s="1072"/>
      <c r="BW11" s="1072"/>
      <c r="BX11" s="1072"/>
      <c r="BY11" s="1072"/>
      <c r="BZ11" s="1072"/>
      <c r="CA11" s="1072"/>
      <c r="CB11" s="1072"/>
      <c r="CC11" s="1072"/>
      <c r="CD11" s="1072"/>
      <c r="CE11" s="1072"/>
      <c r="CF11" s="1072"/>
      <c r="CG11" s="1073"/>
      <c r="CH11" s="1046">
        <v>-67</v>
      </c>
      <c r="CI11" s="1047"/>
      <c r="CJ11" s="1047"/>
      <c r="CK11" s="1047"/>
      <c r="CL11" s="1048"/>
      <c r="CM11" s="1046">
        <v>-61</v>
      </c>
      <c r="CN11" s="1047"/>
      <c r="CO11" s="1047"/>
      <c r="CP11" s="1047"/>
      <c r="CQ11" s="1048"/>
      <c r="CR11" s="1046">
        <v>2</v>
      </c>
      <c r="CS11" s="1047"/>
      <c r="CT11" s="1047"/>
      <c r="CU11" s="1047"/>
      <c r="CV11" s="1048"/>
      <c r="CW11" s="1046">
        <v>53</v>
      </c>
      <c r="CX11" s="1047"/>
      <c r="CY11" s="1047"/>
      <c r="CZ11" s="1047"/>
      <c r="DA11" s="1048"/>
      <c r="DB11" s="1046" t="s">
        <v>516</v>
      </c>
      <c r="DC11" s="1047"/>
      <c r="DD11" s="1047"/>
      <c r="DE11" s="1047"/>
      <c r="DF11" s="1048"/>
      <c r="DG11" s="1046" t="s">
        <v>516</v>
      </c>
      <c r="DH11" s="1047"/>
      <c r="DI11" s="1047"/>
      <c r="DJ11" s="1047"/>
      <c r="DK11" s="1048"/>
      <c r="DL11" s="1046" t="s">
        <v>516</v>
      </c>
      <c r="DM11" s="1047"/>
      <c r="DN11" s="1047"/>
      <c r="DO11" s="1047"/>
      <c r="DP11" s="1048"/>
      <c r="DQ11" s="1046" t="s">
        <v>516</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t="s">
        <v>596</v>
      </c>
      <c r="BS12" s="1071" t="s">
        <v>588</v>
      </c>
      <c r="BT12" s="1072"/>
      <c r="BU12" s="1072"/>
      <c r="BV12" s="1072"/>
      <c r="BW12" s="1072"/>
      <c r="BX12" s="1072"/>
      <c r="BY12" s="1072"/>
      <c r="BZ12" s="1072"/>
      <c r="CA12" s="1072"/>
      <c r="CB12" s="1072"/>
      <c r="CC12" s="1072"/>
      <c r="CD12" s="1072"/>
      <c r="CE12" s="1072"/>
      <c r="CF12" s="1072"/>
      <c r="CG12" s="1073"/>
      <c r="CH12" s="1046">
        <v>-4</v>
      </c>
      <c r="CI12" s="1047"/>
      <c r="CJ12" s="1047"/>
      <c r="CK12" s="1047"/>
      <c r="CL12" s="1048"/>
      <c r="CM12" s="1046">
        <v>515</v>
      </c>
      <c r="CN12" s="1047"/>
      <c r="CO12" s="1047"/>
      <c r="CP12" s="1047"/>
      <c r="CQ12" s="1048"/>
      <c r="CR12" s="1046">
        <v>10</v>
      </c>
      <c r="CS12" s="1047"/>
      <c r="CT12" s="1047"/>
      <c r="CU12" s="1047"/>
      <c r="CV12" s="1048"/>
      <c r="CW12" s="1046" t="s">
        <v>582</v>
      </c>
      <c r="CX12" s="1047"/>
      <c r="CY12" s="1047"/>
      <c r="CZ12" s="1047"/>
      <c r="DA12" s="1048"/>
      <c r="DB12" s="1046" t="s">
        <v>516</v>
      </c>
      <c r="DC12" s="1047"/>
      <c r="DD12" s="1047"/>
      <c r="DE12" s="1047"/>
      <c r="DF12" s="1048"/>
      <c r="DG12" s="1046" t="s">
        <v>516</v>
      </c>
      <c r="DH12" s="1047"/>
      <c r="DI12" s="1047"/>
      <c r="DJ12" s="1047"/>
      <c r="DK12" s="1048"/>
      <c r="DL12" s="1046" t="s">
        <v>516</v>
      </c>
      <c r="DM12" s="1047"/>
      <c r="DN12" s="1047"/>
      <c r="DO12" s="1047"/>
      <c r="DP12" s="1048"/>
      <c r="DQ12" s="1046" t="s">
        <v>516</v>
      </c>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589</v>
      </c>
      <c r="BT13" s="1072"/>
      <c r="BU13" s="1072"/>
      <c r="BV13" s="1072"/>
      <c r="BW13" s="1072"/>
      <c r="BX13" s="1072"/>
      <c r="BY13" s="1072"/>
      <c r="BZ13" s="1072"/>
      <c r="CA13" s="1072"/>
      <c r="CB13" s="1072"/>
      <c r="CC13" s="1072"/>
      <c r="CD13" s="1072"/>
      <c r="CE13" s="1072"/>
      <c r="CF13" s="1072"/>
      <c r="CG13" s="1073"/>
      <c r="CH13" s="1046">
        <v>38</v>
      </c>
      <c r="CI13" s="1047"/>
      <c r="CJ13" s="1047"/>
      <c r="CK13" s="1047"/>
      <c r="CL13" s="1048"/>
      <c r="CM13" s="1046">
        <v>2545</v>
      </c>
      <c r="CN13" s="1047"/>
      <c r="CO13" s="1047"/>
      <c r="CP13" s="1047"/>
      <c r="CQ13" s="1048"/>
      <c r="CR13" s="1046">
        <v>1210</v>
      </c>
      <c r="CS13" s="1047"/>
      <c r="CT13" s="1047"/>
      <c r="CU13" s="1047"/>
      <c r="CV13" s="1048"/>
      <c r="CW13" s="1046" t="s">
        <v>582</v>
      </c>
      <c r="CX13" s="1047"/>
      <c r="CY13" s="1047"/>
      <c r="CZ13" s="1047"/>
      <c r="DA13" s="1048"/>
      <c r="DB13" s="1046" t="s">
        <v>516</v>
      </c>
      <c r="DC13" s="1047"/>
      <c r="DD13" s="1047"/>
      <c r="DE13" s="1047"/>
      <c r="DF13" s="1048"/>
      <c r="DG13" s="1046" t="s">
        <v>516</v>
      </c>
      <c r="DH13" s="1047"/>
      <c r="DI13" s="1047"/>
      <c r="DJ13" s="1047"/>
      <c r="DK13" s="1048"/>
      <c r="DL13" s="1046" t="s">
        <v>516</v>
      </c>
      <c r="DM13" s="1047"/>
      <c r="DN13" s="1047"/>
      <c r="DO13" s="1047"/>
      <c r="DP13" s="1048"/>
      <c r="DQ13" s="1046" t="s">
        <v>516</v>
      </c>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590</v>
      </c>
      <c r="BT14" s="1072"/>
      <c r="BU14" s="1072"/>
      <c r="BV14" s="1072"/>
      <c r="BW14" s="1072"/>
      <c r="BX14" s="1072"/>
      <c r="BY14" s="1072"/>
      <c r="BZ14" s="1072"/>
      <c r="CA14" s="1072"/>
      <c r="CB14" s="1072"/>
      <c r="CC14" s="1072"/>
      <c r="CD14" s="1072"/>
      <c r="CE14" s="1072"/>
      <c r="CF14" s="1072"/>
      <c r="CG14" s="1073"/>
      <c r="CH14" s="1046">
        <v>1</v>
      </c>
      <c r="CI14" s="1047"/>
      <c r="CJ14" s="1047"/>
      <c r="CK14" s="1047"/>
      <c r="CL14" s="1048"/>
      <c r="CM14" s="1046">
        <v>11880</v>
      </c>
      <c r="CN14" s="1047"/>
      <c r="CO14" s="1047"/>
      <c r="CP14" s="1047"/>
      <c r="CQ14" s="1048"/>
      <c r="CR14" s="1046">
        <v>0</v>
      </c>
      <c r="CS14" s="1047"/>
      <c r="CT14" s="1047"/>
      <c r="CU14" s="1047"/>
      <c r="CV14" s="1048"/>
      <c r="CW14" s="1046">
        <v>0</v>
      </c>
      <c r="CX14" s="1047"/>
      <c r="CY14" s="1047"/>
      <c r="CZ14" s="1047"/>
      <c r="DA14" s="1048"/>
      <c r="DB14" s="1046" t="s">
        <v>516</v>
      </c>
      <c r="DC14" s="1047"/>
      <c r="DD14" s="1047"/>
      <c r="DE14" s="1047"/>
      <c r="DF14" s="1048"/>
      <c r="DG14" s="1046" t="s">
        <v>516</v>
      </c>
      <c r="DH14" s="1047"/>
      <c r="DI14" s="1047"/>
      <c r="DJ14" s="1047"/>
      <c r="DK14" s="1048"/>
      <c r="DL14" s="1046" t="s">
        <v>516</v>
      </c>
      <c r="DM14" s="1047"/>
      <c r="DN14" s="1047"/>
      <c r="DO14" s="1047"/>
      <c r="DP14" s="1048"/>
      <c r="DQ14" s="1046" t="s">
        <v>516</v>
      </c>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f>SUM(Q7:U22)</f>
        <v>56608</v>
      </c>
      <c r="R23" s="1126"/>
      <c r="S23" s="1126"/>
      <c r="T23" s="1126"/>
      <c r="U23" s="1126"/>
      <c r="V23" s="1126">
        <f>SUM(V7:Z22)</f>
        <v>54499</v>
      </c>
      <c r="W23" s="1126"/>
      <c r="X23" s="1126"/>
      <c r="Y23" s="1126"/>
      <c r="Z23" s="1126"/>
      <c r="AA23" s="1126">
        <f>SUM(AA7:AE22)</f>
        <v>2109</v>
      </c>
      <c r="AB23" s="1126"/>
      <c r="AC23" s="1126"/>
      <c r="AD23" s="1126"/>
      <c r="AE23" s="1127"/>
      <c r="AF23" s="1128">
        <v>1917</v>
      </c>
      <c r="AG23" s="1126"/>
      <c r="AH23" s="1126"/>
      <c r="AI23" s="1126"/>
      <c r="AJ23" s="1129"/>
      <c r="AK23" s="1130"/>
      <c r="AL23" s="1131"/>
      <c r="AM23" s="1131"/>
      <c r="AN23" s="1131"/>
      <c r="AO23" s="1131"/>
      <c r="AP23" s="1126">
        <f>SUM(AP7:AT22)</f>
        <v>42377</v>
      </c>
      <c r="AQ23" s="1126"/>
      <c r="AR23" s="1126"/>
      <c r="AS23" s="1126"/>
      <c r="AT23" s="1126"/>
      <c r="AU23" s="1132"/>
      <c r="AV23" s="1132"/>
      <c r="AW23" s="1132"/>
      <c r="AX23" s="1132"/>
      <c r="AY23" s="1133"/>
      <c r="AZ23" s="1122" t="s">
        <v>131</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18666</v>
      </c>
      <c r="R28" s="1111"/>
      <c r="S28" s="1111"/>
      <c r="T28" s="1111"/>
      <c r="U28" s="1111"/>
      <c r="V28" s="1111">
        <v>18083</v>
      </c>
      <c r="W28" s="1111"/>
      <c r="X28" s="1111"/>
      <c r="Y28" s="1111"/>
      <c r="Z28" s="1111"/>
      <c r="AA28" s="1111">
        <f>Q28-V28</f>
        <v>583</v>
      </c>
      <c r="AB28" s="1111"/>
      <c r="AC28" s="1111"/>
      <c r="AD28" s="1111"/>
      <c r="AE28" s="1112"/>
      <c r="AF28" s="1113">
        <v>583</v>
      </c>
      <c r="AG28" s="1111"/>
      <c r="AH28" s="1111"/>
      <c r="AI28" s="1111"/>
      <c r="AJ28" s="1114"/>
      <c r="AK28" s="1115">
        <v>37</v>
      </c>
      <c r="AL28" s="1103"/>
      <c r="AM28" s="1103"/>
      <c r="AN28" s="1103"/>
      <c r="AO28" s="1103"/>
      <c r="AP28" s="1103" t="s">
        <v>581</v>
      </c>
      <c r="AQ28" s="1103"/>
      <c r="AR28" s="1103"/>
      <c r="AS28" s="1103"/>
      <c r="AT28" s="1103"/>
      <c r="AU28" s="1103" t="s">
        <v>581</v>
      </c>
      <c r="AV28" s="1103"/>
      <c r="AW28" s="1103"/>
      <c r="AX28" s="1103"/>
      <c r="AY28" s="1103"/>
      <c r="AZ28" s="1104" t="s">
        <v>581</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12415</v>
      </c>
      <c r="R29" s="1101"/>
      <c r="S29" s="1101"/>
      <c r="T29" s="1101"/>
      <c r="U29" s="1101"/>
      <c r="V29" s="1101">
        <v>11760</v>
      </c>
      <c r="W29" s="1101"/>
      <c r="X29" s="1101"/>
      <c r="Y29" s="1101"/>
      <c r="Z29" s="1101"/>
      <c r="AA29" s="1101">
        <f>Q29-V29</f>
        <v>655</v>
      </c>
      <c r="AB29" s="1101"/>
      <c r="AC29" s="1101"/>
      <c r="AD29" s="1101"/>
      <c r="AE29" s="1102"/>
      <c r="AF29" s="1076">
        <v>655</v>
      </c>
      <c r="AG29" s="1077"/>
      <c r="AH29" s="1077"/>
      <c r="AI29" s="1077"/>
      <c r="AJ29" s="1078"/>
      <c r="AK29" s="1037">
        <v>1039</v>
      </c>
      <c r="AL29" s="1028"/>
      <c r="AM29" s="1028"/>
      <c r="AN29" s="1028"/>
      <c r="AO29" s="1028"/>
      <c r="AP29" s="1028" t="s">
        <v>581</v>
      </c>
      <c r="AQ29" s="1028"/>
      <c r="AR29" s="1028"/>
      <c r="AS29" s="1028"/>
      <c r="AT29" s="1028"/>
      <c r="AU29" s="1028" t="s">
        <v>581</v>
      </c>
      <c r="AV29" s="1028"/>
      <c r="AW29" s="1028"/>
      <c r="AX29" s="1028"/>
      <c r="AY29" s="1028"/>
      <c r="AZ29" s="1099" t="s">
        <v>581</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41</v>
      </c>
      <c r="R30" s="1101"/>
      <c r="S30" s="1101"/>
      <c r="T30" s="1101"/>
      <c r="U30" s="1101"/>
      <c r="V30" s="1101">
        <v>4</v>
      </c>
      <c r="W30" s="1101"/>
      <c r="X30" s="1101"/>
      <c r="Y30" s="1101"/>
      <c r="Z30" s="1101"/>
      <c r="AA30" s="1101">
        <v>38</v>
      </c>
      <c r="AB30" s="1101"/>
      <c r="AC30" s="1101"/>
      <c r="AD30" s="1101"/>
      <c r="AE30" s="1102"/>
      <c r="AF30" s="1076">
        <v>38</v>
      </c>
      <c r="AG30" s="1077"/>
      <c r="AH30" s="1077"/>
      <c r="AI30" s="1077"/>
      <c r="AJ30" s="1078"/>
      <c r="AK30" s="1037" t="s">
        <v>581</v>
      </c>
      <c r="AL30" s="1028"/>
      <c r="AM30" s="1028"/>
      <c r="AN30" s="1028"/>
      <c r="AO30" s="1028"/>
      <c r="AP30" s="1028" t="s">
        <v>581</v>
      </c>
      <c r="AQ30" s="1028"/>
      <c r="AR30" s="1028"/>
      <c r="AS30" s="1028"/>
      <c r="AT30" s="1028"/>
      <c r="AU30" s="1028" t="s">
        <v>581</v>
      </c>
      <c r="AV30" s="1028"/>
      <c r="AW30" s="1028"/>
      <c r="AX30" s="1028"/>
      <c r="AY30" s="1028"/>
      <c r="AZ30" s="1099" t="s">
        <v>581</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22</v>
      </c>
      <c r="R31" s="1101"/>
      <c r="S31" s="1101"/>
      <c r="T31" s="1101"/>
      <c r="U31" s="1101"/>
      <c r="V31" s="1101">
        <v>9</v>
      </c>
      <c r="W31" s="1101"/>
      <c r="X31" s="1101"/>
      <c r="Y31" s="1101"/>
      <c r="Z31" s="1101"/>
      <c r="AA31" s="1101">
        <f>Q31-V31</f>
        <v>13</v>
      </c>
      <c r="AB31" s="1101"/>
      <c r="AC31" s="1101"/>
      <c r="AD31" s="1101"/>
      <c r="AE31" s="1102"/>
      <c r="AF31" s="1076">
        <v>13</v>
      </c>
      <c r="AG31" s="1077"/>
      <c r="AH31" s="1077"/>
      <c r="AI31" s="1077"/>
      <c r="AJ31" s="1078"/>
      <c r="AK31" s="1037" t="s">
        <v>581</v>
      </c>
      <c r="AL31" s="1028"/>
      <c r="AM31" s="1028"/>
      <c r="AN31" s="1028"/>
      <c r="AO31" s="1028"/>
      <c r="AP31" s="1028" t="s">
        <v>581</v>
      </c>
      <c r="AQ31" s="1028"/>
      <c r="AR31" s="1028"/>
      <c r="AS31" s="1028"/>
      <c r="AT31" s="1028"/>
      <c r="AU31" s="1028" t="s">
        <v>581</v>
      </c>
      <c r="AV31" s="1028"/>
      <c r="AW31" s="1028"/>
      <c r="AX31" s="1028"/>
      <c r="AY31" s="1028"/>
      <c r="AZ31" s="1099" t="s">
        <v>581</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11671</v>
      </c>
      <c r="R32" s="1101"/>
      <c r="S32" s="1101"/>
      <c r="T32" s="1101"/>
      <c r="U32" s="1101"/>
      <c r="V32" s="1101">
        <v>11373</v>
      </c>
      <c r="W32" s="1101"/>
      <c r="X32" s="1101"/>
      <c r="Y32" s="1101"/>
      <c r="Z32" s="1101"/>
      <c r="AA32" s="1101">
        <f>Q32-V32</f>
        <v>298</v>
      </c>
      <c r="AB32" s="1101"/>
      <c r="AC32" s="1101"/>
      <c r="AD32" s="1101"/>
      <c r="AE32" s="1102"/>
      <c r="AF32" s="1076">
        <v>290</v>
      </c>
      <c r="AG32" s="1077"/>
      <c r="AH32" s="1077"/>
      <c r="AI32" s="1077"/>
      <c r="AJ32" s="1078"/>
      <c r="AK32" s="1037">
        <v>1743</v>
      </c>
      <c r="AL32" s="1028"/>
      <c r="AM32" s="1028"/>
      <c r="AN32" s="1028"/>
      <c r="AO32" s="1028"/>
      <c r="AP32" s="1028" t="s">
        <v>581</v>
      </c>
      <c r="AQ32" s="1028"/>
      <c r="AR32" s="1028"/>
      <c r="AS32" s="1028"/>
      <c r="AT32" s="1028"/>
      <c r="AU32" s="1028" t="s">
        <v>581</v>
      </c>
      <c r="AV32" s="1028"/>
      <c r="AW32" s="1028"/>
      <c r="AX32" s="1028"/>
      <c r="AY32" s="1028"/>
      <c r="AZ32" s="1099" t="s">
        <v>581</v>
      </c>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409</v>
      </c>
      <c r="C33" s="1095"/>
      <c r="D33" s="1095"/>
      <c r="E33" s="1095"/>
      <c r="F33" s="1095"/>
      <c r="G33" s="1095"/>
      <c r="H33" s="1095"/>
      <c r="I33" s="1095"/>
      <c r="J33" s="1095"/>
      <c r="K33" s="1095"/>
      <c r="L33" s="1095"/>
      <c r="M33" s="1095"/>
      <c r="N33" s="1095"/>
      <c r="O33" s="1095"/>
      <c r="P33" s="1096"/>
      <c r="Q33" s="1100">
        <v>1987</v>
      </c>
      <c r="R33" s="1101"/>
      <c r="S33" s="1101"/>
      <c r="T33" s="1101"/>
      <c r="U33" s="1101"/>
      <c r="V33" s="1101">
        <v>1943</v>
      </c>
      <c r="W33" s="1101"/>
      <c r="X33" s="1101"/>
      <c r="Y33" s="1101"/>
      <c r="Z33" s="1101"/>
      <c r="AA33" s="1101">
        <f>Q33-V33</f>
        <v>44</v>
      </c>
      <c r="AB33" s="1101"/>
      <c r="AC33" s="1101"/>
      <c r="AD33" s="1101"/>
      <c r="AE33" s="1102"/>
      <c r="AF33" s="1076">
        <v>44</v>
      </c>
      <c r="AG33" s="1077"/>
      <c r="AH33" s="1077"/>
      <c r="AI33" s="1077"/>
      <c r="AJ33" s="1078"/>
      <c r="AK33" s="1037">
        <v>472</v>
      </c>
      <c r="AL33" s="1028"/>
      <c r="AM33" s="1028"/>
      <c r="AN33" s="1028"/>
      <c r="AO33" s="1028"/>
      <c r="AP33" s="1028" t="s">
        <v>581</v>
      </c>
      <c r="AQ33" s="1028"/>
      <c r="AR33" s="1028"/>
      <c r="AS33" s="1028"/>
      <c r="AT33" s="1028"/>
      <c r="AU33" s="1028" t="s">
        <v>581</v>
      </c>
      <c r="AV33" s="1028"/>
      <c r="AW33" s="1028"/>
      <c r="AX33" s="1028"/>
      <c r="AY33" s="1028"/>
      <c r="AZ33" s="1099" t="s">
        <v>581</v>
      </c>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410</v>
      </c>
      <c r="C34" s="1095"/>
      <c r="D34" s="1095"/>
      <c r="E34" s="1095"/>
      <c r="F34" s="1095"/>
      <c r="G34" s="1095"/>
      <c r="H34" s="1095"/>
      <c r="I34" s="1095"/>
      <c r="J34" s="1095"/>
      <c r="K34" s="1095"/>
      <c r="L34" s="1095"/>
      <c r="M34" s="1095"/>
      <c r="N34" s="1095"/>
      <c r="O34" s="1095"/>
      <c r="P34" s="1096"/>
      <c r="Q34" s="1100">
        <v>2126</v>
      </c>
      <c r="R34" s="1101"/>
      <c r="S34" s="1101"/>
      <c r="T34" s="1101"/>
      <c r="U34" s="1101"/>
      <c r="V34" s="1101">
        <v>1748</v>
      </c>
      <c r="W34" s="1101"/>
      <c r="X34" s="1101"/>
      <c r="Y34" s="1101"/>
      <c r="Z34" s="1101"/>
      <c r="AA34" s="1101">
        <f>Q34-V34</f>
        <v>378</v>
      </c>
      <c r="AB34" s="1101"/>
      <c r="AC34" s="1101"/>
      <c r="AD34" s="1101"/>
      <c r="AE34" s="1102"/>
      <c r="AF34" s="1076">
        <v>1869</v>
      </c>
      <c r="AG34" s="1077"/>
      <c r="AH34" s="1077"/>
      <c r="AI34" s="1077"/>
      <c r="AJ34" s="1078"/>
      <c r="AK34" s="1037">
        <v>45</v>
      </c>
      <c r="AL34" s="1028"/>
      <c r="AM34" s="1028"/>
      <c r="AN34" s="1028"/>
      <c r="AO34" s="1028"/>
      <c r="AP34" s="1028">
        <v>7857</v>
      </c>
      <c r="AQ34" s="1028"/>
      <c r="AR34" s="1028"/>
      <c r="AS34" s="1028"/>
      <c r="AT34" s="1028"/>
      <c r="AU34" s="1028">
        <v>47</v>
      </c>
      <c r="AV34" s="1028"/>
      <c r="AW34" s="1028"/>
      <c r="AX34" s="1028"/>
      <c r="AY34" s="1028"/>
      <c r="AZ34" s="1099" t="s">
        <v>581</v>
      </c>
      <c r="BA34" s="1099"/>
      <c r="BB34" s="1099"/>
      <c r="BC34" s="1099"/>
      <c r="BD34" s="1099"/>
      <c r="BE34" s="1089" t="s">
        <v>411</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412</v>
      </c>
      <c r="C35" s="1095"/>
      <c r="D35" s="1095"/>
      <c r="E35" s="1095"/>
      <c r="F35" s="1095"/>
      <c r="G35" s="1095"/>
      <c r="H35" s="1095"/>
      <c r="I35" s="1095"/>
      <c r="J35" s="1095"/>
      <c r="K35" s="1095"/>
      <c r="L35" s="1095"/>
      <c r="M35" s="1095"/>
      <c r="N35" s="1095"/>
      <c r="O35" s="1095"/>
      <c r="P35" s="1096"/>
      <c r="Q35" s="1100">
        <v>141</v>
      </c>
      <c r="R35" s="1101"/>
      <c r="S35" s="1101"/>
      <c r="T35" s="1101"/>
      <c r="U35" s="1101"/>
      <c r="V35" s="1101">
        <v>106</v>
      </c>
      <c r="W35" s="1101"/>
      <c r="X35" s="1101"/>
      <c r="Y35" s="1101"/>
      <c r="Z35" s="1101"/>
      <c r="AA35" s="1101">
        <v>34</v>
      </c>
      <c r="AB35" s="1101"/>
      <c r="AC35" s="1101"/>
      <c r="AD35" s="1101"/>
      <c r="AE35" s="1102"/>
      <c r="AF35" s="1076">
        <v>668</v>
      </c>
      <c r="AG35" s="1077"/>
      <c r="AH35" s="1077"/>
      <c r="AI35" s="1077"/>
      <c r="AJ35" s="1078"/>
      <c r="AK35" s="1037" t="s">
        <v>581</v>
      </c>
      <c r="AL35" s="1028"/>
      <c r="AM35" s="1028"/>
      <c r="AN35" s="1028"/>
      <c r="AO35" s="1028"/>
      <c r="AP35" s="1028" t="s">
        <v>581</v>
      </c>
      <c r="AQ35" s="1028"/>
      <c r="AR35" s="1028"/>
      <c r="AS35" s="1028"/>
      <c r="AT35" s="1028"/>
      <c r="AU35" s="1028" t="s">
        <v>581</v>
      </c>
      <c r="AV35" s="1028"/>
      <c r="AW35" s="1028"/>
      <c r="AX35" s="1028"/>
      <c r="AY35" s="1028"/>
      <c r="AZ35" s="1099" t="s">
        <v>581</v>
      </c>
      <c r="BA35" s="1099"/>
      <c r="BB35" s="1099"/>
      <c r="BC35" s="1099"/>
      <c r="BD35" s="1099"/>
      <c r="BE35" s="1089" t="s">
        <v>411</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413</v>
      </c>
      <c r="C36" s="1095"/>
      <c r="D36" s="1095"/>
      <c r="E36" s="1095"/>
      <c r="F36" s="1095"/>
      <c r="G36" s="1095"/>
      <c r="H36" s="1095"/>
      <c r="I36" s="1095"/>
      <c r="J36" s="1095"/>
      <c r="K36" s="1095"/>
      <c r="L36" s="1095"/>
      <c r="M36" s="1095"/>
      <c r="N36" s="1095"/>
      <c r="O36" s="1095"/>
      <c r="P36" s="1096"/>
      <c r="Q36" s="1100">
        <v>2992</v>
      </c>
      <c r="R36" s="1101"/>
      <c r="S36" s="1101"/>
      <c r="T36" s="1101"/>
      <c r="U36" s="1101"/>
      <c r="V36" s="1101">
        <v>2808</v>
      </c>
      <c r="W36" s="1101"/>
      <c r="X36" s="1101"/>
      <c r="Y36" s="1101"/>
      <c r="Z36" s="1101"/>
      <c r="AA36" s="1101">
        <f>Q36-V36</f>
        <v>184</v>
      </c>
      <c r="AB36" s="1101"/>
      <c r="AC36" s="1101"/>
      <c r="AD36" s="1101"/>
      <c r="AE36" s="1102"/>
      <c r="AF36" s="1076">
        <v>1130</v>
      </c>
      <c r="AG36" s="1077"/>
      <c r="AH36" s="1077"/>
      <c r="AI36" s="1077"/>
      <c r="AJ36" s="1078"/>
      <c r="AK36" s="1037">
        <v>1038</v>
      </c>
      <c r="AL36" s="1028"/>
      <c r="AM36" s="1028"/>
      <c r="AN36" s="1028"/>
      <c r="AO36" s="1028"/>
      <c r="AP36" s="1028">
        <v>25227</v>
      </c>
      <c r="AQ36" s="1028"/>
      <c r="AR36" s="1028"/>
      <c r="AS36" s="1028"/>
      <c r="AT36" s="1028"/>
      <c r="AU36" s="1028">
        <v>13269</v>
      </c>
      <c r="AV36" s="1028"/>
      <c r="AW36" s="1028"/>
      <c r="AX36" s="1028"/>
      <c r="AY36" s="1028"/>
      <c r="AZ36" s="1099" t="s">
        <v>581</v>
      </c>
      <c r="BA36" s="1099"/>
      <c r="BB36" s="1099"/>
      <c r="BC36" s="1099"/>
      <c r="BD36" s="1099"/>
      <c r="BE36" s="1089" t="s">
        <v>411</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414</v>
      </c>
      <c r="C37" s="1095"/>
      <c r="D37" s="1095"/>
      <c r="E37" s="1095"/>
      <c r="F37" s="1095"/>
      <c r="G37" s="1095"/>
      <c r="H37" s="1095"/>
      <c r="I37" s="1095"/>
      <c r="J37" s="1095"/>
      <c r="K37" s="1095"/>
      <c r="L37" s="1095"/>
      <c r="M37" s="1095"/>
      <c r="N37" s="1095"/>
      <c r="O37" s="1095"/>
      <c r="P37" s="1096"/>
      <c r="Q37" s="1100">
        <v>28</v>
      </c>
      <c r="R37" s="1101"/>
      <c r="S37" s="1101"/>
      <c r="T37" s="1101"/>
      <c r="U37" s="1101"/>
      <c r="V37" s="1101">
        <v>28</v>
      </c>
      <c r="W37" s="1101"/>
      <c r="X37" s="1101"/>
      <c r="Y37" s="1101"/>
      <c r="Z37" s="1101"/>
      <c r="AA37" s="1101">
        <f>Q37-V37</f>
        <v>0</v>
      </c>
      <c r="AB37" s="1101"/>
      <c r="AC37" s="1101"/>
      <c r="AD37" s="1101"/>
      <c r="AE37" s="1102"/>
      <c r="AF37" s="1076" t="s">
        <v>131</v>
      </c>
      <c r="AG37" s="1077"/>
      <c r="AH37" s="1077"/>
      <c r="AI37" s="1077"/>
      <c r="AJ37" s="1078"/>
      <c r="AK37" s="1037">
        <v>14</v>
      </c>
      <c r="AL37" s="1028"/>
      <c r="AM37" s="1028"/>
      <c r="AN37" s="1028"/>
      <c r="AO37" s="1028"/>
      <c r="AP37" s="1028" t="s">
        <v>581</v>
      </c>
      <c r="AQ37" s="1028"/>
      <c r="AR37" s="1028"/>
      <c r="AS37" s="1028"/>
      <c r="AT37" s="1028"/>
      <c r="AU37" s="1028" t="s">
        <v>581</v>
      </c>
      <c r="AV37" s="1028"/>
      <c r="AW37" s="1028"/>
      <c r="AX37" s="1028"/>
      <c r="AY37" s="1028"/>
      <c r="AZ37" s="1099" t="s">
        <v>581</v>
      </c>
      <c r="BA37" s="1099"/>
      <c r="BB37" s="1099"/>
      <c r="BC37" s="1099"/>
      <c r="BD37" s="1099"/>
      <c r="BE37" s="1089" t="s">
        <v>415</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t="s">
        <v>416</v>
      </c>
      <c r="C38" s="1095"/>
      <c r="D38" s="1095"/>
      <c r="E38" s="1095"/>
      <c r="F38" s="1095"/>
      <c r="G38" s="1095"/>
      <c r="H38" s="1095"/>
      <c r="I38" s="1095"/>
      <c r="J38" s="1095"/>
      <c r="K38" s="1095"/>
      <c r="L38" s="1095"/>
      <c r="M38" s="1095"/>
      <c r="N38" s="1095"/>
      <c r="O38" s="1095"/>
      <c r="P38" s="1096"/>
      <c r="Q38" s="1100">
        <v>34</v>
      </c>
      <c r="R38" s="1101"/>
      <c r="S38" s="1101"/>
      <c r="T38" s="1101"/>
      <c r="U38" s="1101"/>
      <c r="V38" s="1101">
        <v>34</v>
      </c>
      <c r="W38" s="1101"/>
      <c r="X38" s="1101"/>
      <c r="Y38" s="1101"/>
      <c r="Z38" s="1101"/>
      <c r="AA38" s="1101">
        <f>Q38-V38</f>
        <v>0</v>
      </c>
      <c r="AB38" s="1101"/>
      <c r="AC38" s="1101"/>
      <c r="AD38" s="1101"/>
      <c r="AE38" s="1102"/>
      <c r="AF38" s="1076" t="s">
        <v>131</v>
      </c>
      <c r="AG38" s="1077"/>
      <c r="AH38" s="1077"/>
      <c r="AI38" s="1077"/>
      <c r="AJ38" s="1078"/>
      <c r="AK38" s="1037">
        <v>11</v>
      </c>
      <c r="AL38" s="1028"/>
      <c r="AM38" s="1028"/>
      <c r="AN38" s="1028"/>
      <c r="AO38" s="1028"/>
      <c r="AP38" s="1028">
        <v>22</v>
      </c>
      <c r="AQ38" s="1028"/>
      <c r="AR38" s="1028"/>
      <c r="AS38" s="1028"/>
      <c r="AT38" s="1028"/>
      <c r="AU38" s="1028" t="s">
        <v>581</v>
      </c>
      <c r="AV38" s="1028"/>
      <c r="AW38" s="1028"/>
      <c r="AX38" s="1028"/>
      <c r="AY38" s="1028"/>
      <c r="AZ38" s="1099" t="s">
        <v>581</v>
      </c>
      <c r="BA38" s="1099"/>
      <c r="BB38" s="1099"/>
      <c r="BC38" s="1099"/>
      <c r="BD38" s="1099"/>
      <c r="BE38" s="1089" t="s">
        <v>415</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5291</v>
      </c>
      <c r="AG63" s="1016"/>
      <c r="AH63" s="1016"/>
      <c r="AI63" s="1016"/>
      <c r="AJ63" s="1087"/>
      <c r="AK63" s="1088"/>
      <c r="AL63" s="1020"/>
      <c r="AM63" s="1020"/>
      <c r="AN63" s="1020"/>
      <c r="AO63" s="1020"/>
      <c r="AP63" s="1016">
        <f>SUM(AP28:AT62)</f>
        <v>33106</v>
      </c>
      <c r="AQ63" s="1016"/>
      <c r="AR63" s="1016"/>
      <c r="AS63" s="1016"/>
      <c r="AT63" s="1016"/>
      <c r="AU63" s="1016">
        <f>SUM(AU28:AY62)</f>
        <v>13316</v>
      </c>
      <c r="AV63" s="1016"/>
      <c r="AW63" s="1016"/>
      <c r="AX63" s="1016"/>
      <c r="AY63" s="1016"/>
      <c r="AZ63" s="1082"/>
      <c r="BA63" s="1082"/>
      <c r="BB63" s="1082"/>
      <c r="BC63" s="1082"/>
      <c r="BD63" s="1082"/>
      <c r="BE63" s="1017"/>
      <c r="BF63" s="1017"/>
      <c r="BG63" s="1017"/>
      <c r="BH63" s="1017"/>
      <c r="BI63" s="1018"/>
      <c r="BJ63" s="1083" t="s">
        <v>131</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420</v>
      </c>
      <c r="B66" s="1053"/>
      <c r="C66" s="1053"/>
      <c r="D66" s="1053"/>
      <c r="E66" s="1053"/>
      <c r="F66" s="1053"/>
      <c r="G66" s="1053"/>
      <c r="H66" s="1053"/>
      <c r="I66" s="1053"/>
      <c r="J66" s="1053"/>
      <c r="K66" s="1053"/>
      <c r="L66" s="1053"/>
      <c r="M66" s="1053"/>
      <c r="N66" s="1053"/>
      <c r="O66" s="1053"/>
      <c r="P66" s="1054"/>
      <c r="Q66" s="1058" t="s">
        <v>421</v>
      </c>
      <c r="R66" s="1059"/>
      <c r="S66" s="1059"/>
      <c r="T66" s="1059"/>
      <c r="U66" s="1060"/>
      <c r="V66" s="1058" t="s">
        <v>397</v>
      </c>
      <c r="W66" s="1059"/>
      <c r="X66" s="1059"/>
      <c r="Y66" s="1059"/>
      <c r="Z66" s="1060"/>
      <c r="AA66" s="1058" t="s">
        <v>422</v>
      </c>
      <c r="AB66" s="1059"/>
      <c r="AC66" s="1059"/>
      <c r="AD66" s="1059"/>
      <c r="AE66" s="1060"/>
      <c r="AF66" s="1064" t="s">
        <v>423</v>
      </c>
      <c r="AG66" s="1065"/>
      <c r="AH66" s="1065"/>
      <c r="AI66" s="1065"/>
      <c r="AJ66" s="1066"/>
      <c r="AK66" s="1058" t="s">
        <v>424</v>
      </c>
      <c r="AL66" s="1053"/>
      <c r="AM66" s="1053"/>
      <c r="AN66" s="1053"/>
      <c r="AO66" s="1054"/>
      <c r="AP66" s="1058" t="s">
        <v>425</v>
      </c>
      <c r="AQ66" s="1059"/>
      <c r="AR66" s="1059"/>
      <c r="AS66" s="1059"/>
      <c r="AT66" s="1060"/>
      <c r="AU66" s="1058" t="s">
        <v>426</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597</v>
      </c>
      <c r="C68" s="1043"/>
      <c r="D68" s="1043"/>
      <c r="E68" s="1043"/>
      <c r="F68" s="1043"/>
      <c r="G68" s="1043"/>
      <c r="H68" s="1043"/>
      <c r="I68" s="1043"/>
      <c r="J68" s="1043"/>
      <c r="K68" s="1043"/>
      <c r="L68" s="1043"/>
      <c r="M68" s="1043"/>
      <c r="N68" s="1043"/>
      <c r="O68" s="1043"/>
      <c r="P68" s="1044"/>
      <c r="Q68" s="1045">
        <v>309</v>
      </c>
      <c r="R68" s="1039"/>
      <c r="S68" s="1039"/>
      <c r="T68" s="1039"/>
      <c r="U68" s="1039"/>
      <c r="V68" s="1039">
        <v>305</v>
      </c>
      <c r="W68" s="1039"/>
      <c r="X68" s="1039"/>
      <c r="Y68" s="1039"/>
      <c r="Z68" s="1039"/>
      <c r="AA68" s="1039">
        <v>4</v>
      </c>
      <c r="AB68" s="1039"/>
      <c r="AC68" s="1039"/>
      <c r="AD68" s="1039"/>
      <c r="AE68" s="1039"/>
      <c r="AF68" s="1039">
        <v>4</v>
      </c>
      <c r="AG68" s="1039"/>
      <c r="AH68" s="1039"/>
      <c r="AI68" s="1039"/>
      <c r="AJ68" s="1039"/>
      <c r="AK68" s="1039">
        <v>59</v>
      </c>
      <c r="AL68" s="1039"/>
      <c r="AM68" s="1039"/>
      <c r="AN68" s="1039"/>
      <c r="AO68" s="1039"/>
      <c r="AP68" s="1039" t="s">
        <v>516</v>
      </c>
      <c r="AQ68" s="1039"/>
      <c r="AR68" s="1039"/>
      <c r="AS68" s="1039"/>
      <c r="AT68" s="1039"/>
      <c r="AU68" s="1039" t="s">
        <v>516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598</v>
      </c>
      <c r="C69" s="1032"/>
      <c r="D69" s="1032"/>
      <c r="E69" s="1032"/>
      <c r="F69" s="1032"/>
      <c r="G69" s="1032"/>
      <c r="H69" s="1032"/>
      <c r="I69" s="1032"/>
      <c r="J69" s="1032"/>
      <c r="K69" s="1032"/>
      <c r="L69" s="1032"/>
      <c r="M69" s="1032"/>
      <c r="N69" s="1032"/>
      <c r="O69" s="1032"/>
      <c r="P69" s="1033"/>
      <c r="Q69" s="1034">
        <v>25</v>
      </c>
      <c r="R69" s="1028"/>
      <c r="S69" s="1028"/>
      <c r="T69" s="1028"/>
      <c r="U69" s="1028"/>
      <c r="V69" s="1028">
        <v>23</v>
      </c>
      <c r="W69" s="1028"/>
      <c r="X69" s="1028"/>
      <c r="Y69" s="1028"/>
      <c r="Z69" s="1028"/>
      <c r="AA69" s="1028">
        <v>1</v>
      </c>
      <c r="AB69" s="1028"/>
      <c r="AC69" s="1028"/>
      <c r="AD69" s="1028"/>
      <c r="AE69" s="1028"/>
      <c r="AF69" s="1028">
        <v>1</v>
      </c>
      <c r="AG69" s="1028"/>
      <c r="AH69" s="1028"/>
      <c r="AI69" s="1028"/>
      <c r="AJ69" s="1028"/>
      <c r="AK69" s="1028">
        <v>6</v>
      </c>
      <c r="AL69" s="1028"/>
      <c r="AM69" s="1028"/>
      <c r="AN69" s="1028"/>
      <c r="AO69" s="1028"/>
      <c r="AP69" s="1028" t="s">
        <v>516</v>
      </c>
      <c r="AQ69" s="1028"/>
      <c r="AR69" s="1028"/>
      <c r="AS69" s="1028"/>
      <c r="AT69" s="1028"/>
      <c r="AU69" s="1028" t="s">
        <v>516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599</v>
      </c>
      <c r="C70" s="1032"/>
      <c r="D70" s="1032"/>
      <c r="E70" s="1032"/>
      <c r="F70" s="1032"/>
      <c r="G70" s="1032"/>
      <c r="H70" s="1032"/>
      <c r="I70" s="1032"/>
      <c r="J70" s="1032"/>
      <c r="K70" s="1032"/>
      <c r="L70" s="1032"/>
      <c r="M70" s="1032"/>
      <c r="N70" s="1032"/>
      <c r="O70" s="1032"/>
      <c r="P70" s="1033"/>
      <c r="Q70" s="1034">
        <v>32</v>
      </c>
      <c r="R70" s="1028"/>
      <c r="S70" s="1028"/>
      <c r="T70" s="1028"/>
      <c r="U70" s="1028"/>
      <c r="V70" s="1028">
        <v>32</v>
      </c>
      <c r="W70" s="1028"/>
      <c r="X70" s="1028"/>
      <c r="Y70" s="1028"/>
      <c r="Z70" s="1028"/>
      <c r="AA70" s="1028">
        <v>0</v>
      </c>
      <c r="AB70" s="1028"/>
      <c r="AC70" s="1028"/>
      <c r="AD70" s="1028"/>
      <c r="AE70" s="1028"/>
      <c r="AF70" s="1028">
        <v>0</v>
      </c>
      <c r="AG70" s="1028"/>
      <c r="AH70" s="1028"/>
      <c r="AI70" s="1028"/>
      <c r="AJ70" s="1028"/>
      <c r="AK70" s="1028">
        <v>1</v>
      </c>
      <c r="AL70" s="1028"/>
      <c r="AM70" s="1028"/>
      <c r="AN70" s="1028"/>
      <c r="AO70" s="1028"/>
      <c r="AP70" s="1028" t="s">
        <v>516</v>
      </c>
      <c r="AQ70" s="1028"/>
      <c r="AR70" s="1028"/>
      <c r="AS70" s="1028"/>
      <c r="AT70" s="1028"/>
      <c r="AU70" s="1028" t="s">
        <v>516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600</v>
      </c>
      <c r="C71" s="1032"/>
      <c r="D71" s="1032"/>
      <c r="E71" s="1032"/>
      <c r="F71" s="1032"/>
      <c r="G71" s="1032"/>
      <c r="H71" s="1032"/>
      <c r="I71" s="1032"/>
      <c r="J71" s="1032"/>
      <c r="K71" s="1032"/>
      <c r="L71" s="1032"/>
      <c r="M71" s="1032"/>
      <c r="N71" s="1032"/>
      <c r="O71" s="1032"/>
      <c r="P71" s="1033"/>
      <c r="Q71" s="1034">
        <v>75</v>
      </c>
      <c r="R71" s="1028"/>
      <c r="S71" s="1028"/>
      <c r="T71" s="1028"/>
      <c r="U71" s="1028"/>
      <c r="V71" s="1028">
        <v>71</v>
      </c>
      <c r="W71" s="1028"/>
      <c r="X71" s="1028"/>
      <c r="Y71" s="1028"/>
      <c r="Z71" s="1028"/>
      <c r="AA71" s="1028">
        <v>4</v>
      </c>
      <c r="AB71" s="1028"/>
      <c r="AC71" s="1028"/>
      <c r="AD71" s="1028"/>
      <c r="AE71" s="1028"/>
      <c r="AF71" s="1028">
        <v>4</v>
      </c>
      <c r="AG71" s="1028"/>
      <c r="AH71" s="1028"/>
      <c r="AI71" s="1028"/>
      <c r="AJ71" s="1028"/>
      <c r="AK71" s="1028">
        <v>1</v>
      </c>
      <c r="AL71" s="1028"/>
      <c r="AM71" s="1028"/>
      <c r="AN71" s="1028"/>
      <c r="AO71" s="1028"/>
      <c r="AP71" s="1028" t="s">
        <v>516</v>
      </c>
      <c r="AQ71" s="1028"/>
      <c r="AR71" s="1028"/>
      <c r="AS71" s="1028"/>
      <c r="AT71" s="1028"/>
      <c r="AU71" s="1028" t="s">
        <v>516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601</v>
      </c>
      <c r="C72" s="1032"/>
      <c r="D72" s="1032"/>
      <c r="E72" s="1032"/>
      <c r="F72" s="1032"/>
      <c r="G72" s="1032"/>
      <c r="H72" s="1032"/>
      <c r="I72" s="1032"/>
      <c r="J72" s="1032"/>
      <c r="K72" s="1032"/>
      <c r="L72" s="1032"/>
      <c r="M72" s="1032"/>
      <c r="N72" s="1032"/>
      <c r="O72" s="1032"/>
      <c r="P72" s="1033"/>
      <c r="Q72" s="1034">
        <v>242498</v>
      </c>
      <c r="R72" s="1028"/>
      <c r="S72" s="1028"/>
      <c r="T72" s="1028"/>
      <c r="U72" s="1028"/>
      <c r="V72" s="1028">
        <v>230902</v>
      </c>
      <c r="W72" s="1028"/>
      <c r="X72" s="1028"/>
      <c r="Y72" s="1028"/>
      <c r="Z72" s="1028"/>
      <c r="AA72" s="1028">
        <v>11596</v>
      </c>
      <c r="AB72" s="1028"/>
      <c r="AC72" s="1028"/>
      <c r="AD72" s="1028"/>
      <c r="AE72" s="1028"/>
      <c r="AF72" s="1028">
        <v>11596</v>
      </c>
      <c r="AG72" s="1028"/>
      <c r="AH72" s="1028"/>
      <c r="AI72" s="1028"/>
      <c r="AJ72" s="1028"/>
      <c r="AK72" s="1028" t="s">
        <v>582</v>
      </c>
      <c r="AL72" s="1028"/>
      <c r="AM72" s="1028"/>
      <c r="AN72" s="1028"/>
      <c r="AO72" s="1028"/>
      <c r="AP72" s="1028" t="s">
        <v>516</v>
      </c>
      <c r="AQ72" s="1028"/>
      <c r="AR72" s="1028"/>
      <c r="AS72" s="1028"/>
      <c r="AT72" s="1028"/>
      <c r="AU72" s="1028" t="s">
        <v>516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SUM(AF68:AJ87)</f>
        <v>11605</v>
      </c>
      <c r="AG88" s="1016"/>
      <c r="AH88" s="1016"/>
      <c r="AI88" s="1016"/>
      <c r="AJ88" s="1016"/>
      <c r="AK88" s="1020"/>
      <c r="AL88" s="1020"/>
      <c r="AM88" s="1020"/>
      <c r="AN88" s="1020"/>
      <c r="AO88" s="1020"/>
      <c r="AP88" s="1016">
        <f>SUM(AP68:AT87)</f>
        <v>0</v>
      </c>
      <c r="AQ88" s="1016"/>
      <c r="AR88" s="1016"/>
      <c r="AS88" s="1016"/>
      <c r="AT88" s="1016"/>
      <c r="AU88" s="1016">
        <f>SUM(AU68:AY87)</f>
        <v>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SUM(CR7:CV101)</f>
        <v>1300</v>
      </c>
      <c r="CS102" s="1008"/>
      <c r="CT102" s="1008"/>
      <c r="CU102" s="1008"/>
      <c r="CV102" s="1009"/>
      <c r="CW102" s="1007">
        <f>SUM(CW7:DA101)</f>
        <v>343</v>
      </c>
      <c r="CX102" s="1008"/>
      <c r="CY102" s="1008"/>
      <c r="CZ102" s="1008"/>
      <c r="DA102" s="1009"/>
      <c r="DB102" s="1007">
        <f t="shared" ref="DB102" si="0">SUM(DB7:DF101)</f>
        <v>0</v>
      </c>
      <c r="DC102" s="1008"/>
      <c r="DD102" s="1008"/>
      <c r="DE102" s="1008"/>
      <c r="DF102" s="1009"/>
      <c r="DG102" s="1007">
        <f t="shared" ref="DG102" si="1">SUM(DG7:DK101)</f>
        <v>0</v>
      </c>
      <c r="DH102" s="1008"/>
      <c r="DI102" s="1008"/>
      <c r="DJ102" s="1008"/>
      <c r="DK102" s="1009"/>
      <c r="DL102" s="1007">
        <f t="shared" ref="DL102" si="2">SUM(DL7:DP101)</f>
        <v>0</v>
      </c>
      <c r="DM102" s="1008"/>
      <c r="DN102" s="1008"/>
      <c r="DO102" s="1008"/>
      <c r="DP102" s="1009"/>
      <c r="DQ102" s="1007">
        <f t="shared" ref="DQ102" si="3">SUM(DQ7:DU101)</f>
        <v>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436</v>
      </c>
      <c r="AB109" s="951"/>
      <c r="AC109" s="951"/>
      <c r="AD109" s="951"/>
      <c r="AE109" s="952"/>
      <c r="AF109" s="953" t="s">
        <v>437</v>
      </c>
      <c r="AG109" s="951"/>
      <c r="AH109" s="951"/>
      <c r="AI109" s="951"/>
      <c r="AJ109" s="952"/>
      <c r="AK109" s="953" t="s">
        <v>308</v>
      </c>
      <c r="AL109" s="951"/>
      <c r="AM109" s="951"/>
      <c r="AN109" s="951"/>
      <c r="AO109" s="952"/>
      <c r="AP109" s="953" t="s">
        <v>438</v>
      </c>
      <c r="AQ109" s="951"/>
      <c r="AR109" s="951"/>
      <c r="AS109" s="951"/>
      <c r="AT109" s="982"/>
      <c r="AU109" s="950" t="s">
        <v>435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436</v>
      </c>
      <c r="BR109" s="951"/>
      <c r="BS109" s="951"/>
      <c r="BT109" s="951"/>
      <c r="BU109" s="952"/>
      <c r="BV109" s="953" t="s">
        <v>437</v>
      </c>
      <c r="BW109" s="951"/>
      <c r="BX109" s="951"/>
      <c r="BY109" s="951"/>
      <c r="BZ109" s="952"/>
      <c r="CA109" s="953" t="s">
        <v>308</v>
      </c>
      <c r="CB109" s="951"/>
      <c r="CC109" s="951"/>
      <c r="CD109" s="951"/>
      <c r="CE109" s="952"/>
      <c r="CF109" s="989" t="s">
        <v>438</v>
      </c>
      <c r="CG109" s="989"/>
      <c r="CH109" s="989"/>
      <c r="CI109" s="989"/>
      <c r="CJ109" s="989"/>
      <c r="CK109" s="953" t="s">
        <v>439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436</v>
      </c>
      <c r="DH109" s="951"/>
      <c r="DI109" s="951"/>
      <c r="DJ109" s="951"/>
      <c r="DK109" s="952"/>
      <c r="DL109" s="953" t="s">
        <v>437</v>
      </c>
      <c r="DM109" s="951"/>
      <c r="DN109" s="951"/>
      <c r="DO109" s="951"/>
      <c r="DP109" s="952"/>
      <c r="DQ109" s="953" t="s">
        <v>308</v>
      </c>
      <c r="DR109" s="951"/>
      <c r="DS109" s="951"/>
      <c r="DT109" s="951"/>
      <c r="DU109" s="952"/>
      <c r="DV109" s="953" t="s">
        <v>438</v>
      </c>
      <c r="DW109" s="951"/>
      <c r="DX109" s="951"/>
      <c r="DY109" s="951"/>
      <c r="DZ109" s="982"/>
    </row>
    <row r="110" spans="1:131" s="248" customFormat="1" ht="26.25" customHeight="1" x14ac:dyDescent="0.15">
      <c r="A110" s="853" t="s">
        <v>440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3847839</v>
      </c>
      <c r="AB110" s="944"/>
      <c r="AC110" s="944"/>
      <c r="AD110" s="944"/>
      <c r="AE110" s="945"/>
      <c r="AF110" s="946">
        <v>3845447</v>
      </c>
      <c r="AG110" s="944"/>
      <c r="AH110" s="944"/>
      <c r="AI110" s="944"/>
      <c r="AJ110" s="945"/>
      <c r="AK110" s="946">
        <v>3736699</v>
      </c>
      <c r="AL110" s="944"/>
      <c r="AM110" s="944"/>
      <c r="AN110" s="944"/>
      <c r="AO110" s="945"/>
      <c r="AP110" s="947">
        <v>17.899999999999999</v>
      </c>
      <c r="AQ110" s="948"/>
      <c r="AR110" s="948"/>
      <c r="AS110" s="948"/>
      <c r="AT110" s="949"/>
      <c r="AU110" s="983" t="s">
        <v>74</v>
      </c>
      <c r="AV110" s="984"/>
      <c r="AW110" s="984"/>
      <c r="AX110" s="984"/>
      <c r="AY110" s="984"/>
      <c r="AZ110" s="909" t="s">
        <v>441</v>
      </c>
      <c r="BA110" s="854"/>
      <c r="BB110" s="854"/>
      <c r="BC110" s="854"/>
      <c r="BD110" s="854"/>
      <c r="BE110" s="854"/>
      <c r="BF110" s="854"/>
      <c r="BG110" s="854"/>
      <c r="BH110" s="854"/>
      <c r="BI110" s="854"/>
      <c r="BJ110" s="854"/>
      <c r="BK110" s="854"/>
      <c r="BL110" s="854"/>
      <c r="BM110" s="854"/>
      <c r="BN110" s="854"/>
      <c r="BO110" s="854"/>
      <c r="BP110" s="855"/>
      <c r="BQ110" s="910">
        <v>39658955</v>
      </c>
      <c r="BR110" s="891"/>
      <c r="BS110" s="891"/>
      <c r="BT110" s="891"/>
      <c r="BU110" s="891"/>
      <c r="BV110" s="891">
        <v>42326623</v>
      </c>
      <c r="BW110" s="891"/>
      <c r="BX110" s="891"/>
      <c r="BY110" s="891"/>
      <c r="BZ110" s="891"/>
      <c r="CA110" s="891">
        <v>42376584</v>
      </c>
      <c r="CB110" s="891"/>
      <c r="CC110" s="891"/>
      <c r="CD110" s="891"/>
      <c r="CE110" s="891"/>
      <c r="CF110" s="915">
        <v>202.9</v>
      </c>
      <c r="CG110" s="916"/>
      <c r="CH110" s="916"/>
      <c r="CI110" s="916"/>
      <c r="CJ110" s="916"/>
      <c r="CK110" s="979" t="s">
        <v>442</v>
      </c>
      <c r="CL110" s="865"/>
      <c r="CM110" s="940" t="s">
        <v>443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131</v>
      </c>
      <c r="DH110" s="891"/>
      <c r="DI110" s="891"/>
      <c r="DJ110" s="891"/>
      <c r="DK110" s="891"/>
      <c r="DL110" s="891" t="s">
        <v>444</v>
      </c>
      <c r="DM110" s="891"/>
      <c r="DN110" s="891"/>
      <c r="DO110" s="891"/>
      <c r="DP110" s="891"/>
      <c r="DQ110" s="891" t="s">
        <v>131</v>
      </c>
      <c r="DR110" s="891"/>
      <c r="DS110" s="891"/>
      <c r="DT110" s="891"/>
      <c r="DU110" s="891"/>
      <c r="DV110" s="892" t="s">
        <v>444</v>
      </c>
      <c r="DW110" s="892"/>
      <c r="DX110" s="892"/>
      <c r="DY110" s="892"/>
      <c r="DZ110" s="893"/>
    </row>
    <row r="111" spans="1:131" s="248" customFormat="1" ht="26.25" customHeight="1" x14ac:dyDescent="0.15">
      <c r="A111" s="820" t="s">
        <v>445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131</v>
      </c>
      <c r="AB111" s="972"/>
      <c r="AC111" s="972"/>
      <c r="AD111" s="972"/>
      <c r="AE111" s="973"/>
      <c r="AF111" s="974" t="s">
        <v>444</v>
      </c>
      <c r="AG111" s="972"/>
      <c r="AH111" s="972"/>
      <c r="AI111" s="972"/>
      <c r="AJ111" s="973"/>
      <c r="AK111" s="974" t="s">
        <v>446</v>
      </c>
      <c r="AL111" s="972"/>
      <c r="AM111" s="972"/>
      <c r="AN111" s="972"/>
      <c r="AO111" s="973"/>
      <c r="AP111" s="975" t="s">
        <v>131</v>
      </c>
      <c r="AQ111" s="976"/>
      <c r="AR111" s="976"/>
      <c r="AS111" s="976"/>
      <c r="AT111" s="977"/>
      <c r="AU111" s="985"/>
      <c r="AV111" s="986"/>
      <c r="AW111" s="986"/>
      <c r="AX111" s="986"/>
      <c r="AY111" s="986"/>
      <c r="AZ111" s="861" t="s">
        <v>447</v>
      </c>
      <c r="BA111" s="796"/>
      <c r="BB111" s="796"/>
      <c r="BC111" s="796"/>
      <c r="BD111" s="796"/>
      <c r="BE111" s="796"/>
      <c r="BF111" s="796"/>
      <c r="BG111" s="796"/>
      <c r="BH111" s="796"/>
      <c r="BI111" s="796"/>
      <c r="BJ111" s="796"/>
      <c r="BK111" s="796"/>
      <c r="BL111" s="796"/>
      <c r="BM111" s="796"/>
      <c r="BN111" s="796"/>
      <c r="BO111" s="796"/>
      <c r="BP111" s="797"/>
      <c r="BQ111" s="862">
        <v>496914</v>
      </c>
      <c r="BR111" s="863"/>
      <c r="BS111" s="863"/>
      <c r="BT111" s="863"/>
      <c r="BU111" s="863"/>
      <c r="BV111" s="863">
        <v>909014</v>
      </c>
      <c r="BW111" s="863"/>
      <c r="BX111" s="863"/>
      <c r="BY111" s="863"/>
      <c r="BZ111" s="863"/>
      <c r="CA111" s="863">
        <v>880688</v>
      </c>
      <c r="CB111" s="863"/>
      <c r="CC111" s="863"/>
      <c r="CD111" s="863"/>
      <c r="CE111" s="863"/>
      <c r="CF111" s="924">
        <v>4.2</v>
      </c>
      <c r="CG111" s="925"/>
      <c r="CH111" s="925"/>
      <c r="CI111" s="925"/>
      <c r="CJ111" s="925"/>
      <c r="CK111" s="980"/>
      <c r="CL111" s="867"/>
      <c r="CM111" s="870" t="s">
        <v>448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444</v>
      </c>
      <c r="DH111" s="863"/>
      <c r="DI111" s="863"/>
      <c r="DJ111" s="863"/>
      <c r="DK111" s="863"/>
      <c r="DL111" s="863" t="s">
        <v>444</v>
      </c>
      <c r="DM111" s="863"/>
      <c r="DN111" s="863"/>
      <c r="DO111" s="863"/>
      <c r="DP111" s="863"/>
      <c r="DQ111" s="863" t="s">
        <v>444</v>
      </c>
      <c r="DR111" s="863"/>
      <c r="DS111" s="863"/>
      <c r="DT111" s="863"/>
      <c r="DU111" s="863"/>
      <c r="DV111" s="840" t="s">
        <v>446</v>
      </c>
      <c r="DW111" s="840"/>
      <c r="DX111" s="840"/>
      <c r="DY111" s="840"/>
      <c r="DZ111" s="841"/>
    </row>
    <row r="112" spans="1:131" s="248" customFormat="1" ht="26.25" customHeight="1" x14ac:dyDescent="0.15">
      <c r="A112" s="965" t="s">
        <v>449</v>
      </c>
      <c r="B112" s="966"/>
      <c r="C112" s="796" t="s">
        <v>450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131</v>
      </c>
      <c r="AB112" s="826"/>
      <c r="AC112" s="826"/>
      <c r="AD112" s="826"/>
      <c r="AE112" s="827"/>
      <c r="AF112" s="828" t="s">
        <v>131</v>
      </c>
      <c r="AG112" s="826"/>
      <c r="AH112" s="826"/>
      <c r="AI112" s="826"/>
      <c r="AJ112" s="827"/>
      <c r="AK112" s="828" t="s">
        <v>131</v>
      </c>
      <c r="AL112" s="826"/>
      <c r="AM112" s="826"/>
      <c r="AN112" s="826"/>
      <c r="AO112" s="827"/>
      <c r="AP112" s="873" t="s">
        <v>444</v>
      </c>
      <c r="AQ112" s="874"/>
      <c r="AR112" s="874"/>
      <c r="AS112" s="874"/>
      <c r="AT112" s="875"/>
      <c r="AU112" s="985"/>
      <c r="AV112" s="986"/>
      <c r="AW112" s="986"/>
      <c r="AX112" s="986"/>
      <c r="AY112" s="986"/>
      <c r="AZ112" s="861" t="s">
        <v>451</v>
      </c>
      <c r="BA112" s="796"/>
      <c r="BB112" s="796"/>
      <c r="BC112" s="796"/>
      <c r="BD112" s="796"/>
      <c r="BE112" s="796"/>
      <c r="BF112" s="796"/>
      <c r="BG112" s="796"/>
      <c r="BH112" s="796"/>
      <c r="BI112" s="796"/>
      <c r="BJ112" s="796"/>
      <c r="BK112" s="796"/>
      <c r="BL112" s="796"/>
      <c r="BM112" s="796"/>
      <c r="BN112" s="796"/>
      <c r="BO112" s="796"/>
      <c r="BP112" s="797"/>
      <c r="BQ112" s="862">
        <v>13390874</v>
      </c>
      <c r="BR112" s="863"/>
      <c r="BS112" s="863"/>
      <c r="BT112" s="863"/>
      <c r="BU112" s="863"/>
      <c r="BV112" s="863">
        <v>13284453</v>
      </c>
      <c r="BW112" s="863"/>
      <c r="BX112" s="863"/>
      <c r="BY112" s="863"/>
      <c r="BZ112" s="863"/>
      <c r="CA112" s="863">
        <v>13338576</v>
      </c>
      <c r="CB112" s="863"/>
      <c r="CC112" s="863"/>
      <c r="CD112" s="863"/>
      <c r="CE112" s="863"/>
      <c r="CF112" s="924">
        <v>63.9</v>
      </c>
      <c r="CG112" s="925"/>
      <c r="CH112" s="925"/>
      <c r="CI112" s="925"/>
      <c r="CJ112" s="925"/>
      <c r="CK112" s="980"/>
      <c r="CL112" s="867"/>
      <c r="CM112" s="870" t="s">
        <v>452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444</v>
      </c>
      <c r="DH112" s="863"/>
      <c r="DI112" s="863"/>
      <c r="DJ112" s="863"/>
      <c r="DK112" s="863"/>
      <c r="DL112" s="863" t="s">
        <v>131</v>
      </c>
      <c r="DM112" s="863"/>
      <c r="DN112" s="863"/>
      <c r="DO112" s="863"/>
      <c r="DP112" s="863"/>
      <c r="DQ112" s="863" t="s">
        <v>131</v>
      </c>
      <c r="DR112" s="863"/>
      <c r="DS112" s="863"/>
      <c r="DT112" s="863"/>
      <c r="DU112" s="863"/>
      <c r="DV112" s="840" t="s">
        <v>131</v>
      </c>
      <c r="DW112" s="840"/>
      <c r="DX112" s="840"/>
      <c r="DY112" s="840"/>
      <c r="DZ112" s="841"/>
    </row>
    <row r="113" spans="1:130" s="248" customFormat="1" ht="26.25" customHeight="1" x14ac:dyDescent="0.15">
      <c r="A113" s="967"/>
      <c r="B113" s="968"/>
      <c r="C113" s="796" t="s">
        <v>453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815996</v>
      </c>
      <c r="AB113" s="972"/>
      <c r="AC113" s="972"/>
      <c r="AD113" s="972"/>
      <c r="AE113" s="973"/>
      <c r="AF113" s="974">
        <v>814938</v>
      </c>
      <c r="AG113" s="972"/>
      <c r="AH113" s="972"/>
      <c r="AI113" s="972"/>
      <c r="AJ113" s="973"/>
      <c r="AK113" s="974">
        <v>834347</v>
      </c>
      <c r="AL113" s="972"/>
      <c r="AM113" s="972"/>
      <c r="AN113" s="972"/>
      <c r="AO113" s="973"/>
      <c r="AP113" s="975">
        <v>4</v>
      </c>
      <c r="AQ113" s="976"/>
      <c r="AR113" s="976"/>
      <c r="AS113" s="976"/>
      <c r="AT113" s="977"/>
      <c r="AU113" s="985"/>
      <c r="AV113" s="986"/>
      <c r="AW113" s="986"/>
      <c r="AX113" s="986"/>
      <c r="AY113" s="986"/>
      <c r="AZ113" s="861" t="s">
        <v>454</v>
      </c>
      <c r="BA113" s="796"/>
      <c r="BB113" s="796"/>
      <c r="BC113" s="796"/>
      <c r="BD113" s="796"/>
      <c r="BE113" s="796"/>
      <c r="BF113" s="796"/>
      <c r="BG113" s="796"/>
      <c r="BH113" s="796"/>
      <c r="BI113" s="796"/>
      <c r="BJ113" s="796"/>
      <c r="BK113" s="796"/>
      <c r="BL113" s="796"/>
      <c r="BM113" s="796"/>
      <c r="BN113" s="796"/>
      <c r="BO113" s="796"/>
      <c r="BP113" s="797"/>
      <c r="BQ113" s="862" t="s">
        <v>446</v>
      </c>
      <c r="BR113" s="863"/>
      <c r="BS113" s="863"/>
      <c r="BT113" s="863"/>
      <c r="BU113" s="863"/>
      <c r="BV113" s="863" t="s">
        <v>446</v>
      </c>
      <c r="BW113" s="863"/>
      <c r="BX113" s="863"/>
      <c r="BY113" s="863"/>
      <c r="BZ113" s="863"/>
      <c r="CA113" s="863" t="s">
        <v>444</v>
      </c>
      <c r="CB113" s="863"/>
      <c r="CC113" s="863"/>
      <c r="CD113" s="863"/>
      <c r="CE113" s="863"/>
      <c r="CF113" s="924" t="s">
        <v>444</v>
      </c>
      <c r="CG113" s="925"/>
      <c r="CH113" s="925"/>
      <c r="CI113" s="925"/>
      <c r="CJ113" s="925"/>
      <c r="CK113" s="980"/>
      <c r="CL113" s="867"/>
      <c r="CM113" s="870" t="s">
        <v>455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444</v>
      </c>
      <c r="DH113" s="826"/>
      <c r="DI113" s="826"/>
      <c r="DJ113" s="826"/>
      <c r="DK113" s="827"/>
      <c r="DL113" s="828" t="s">
        <v>131</v>
      </c>
      <c r="DM113" s="826"/>
      <c r="DN113" s="826"/>
      <c r="DO113" s="826"/>
      <c r="DP113" s="827"/>
      <c r="DQ113" s="828" t="s">
        <v>131</v>
      </c>
      <c r="DR113" s="826"/>
      <c r="DS113" s="826"/>
      <c r="DT113" s="826"/>
      <c r="DU113" s="827"/>
      <c r="DV113" s="873" t="s">
        <v>131</v>
      </c>
      <c r="DW113" s="874"/>
      <c r="DX113" s="874"/>
      <c r="DY113" s="874"/>
      <c r="DZ113" s="875"/>
    </row>
    <row r="114" spans="1:130" s="248" customFormat="1" ht="26.25" customHeight="1" x14ac:dyDescent="0.15">
      <c r="A114" s="967"/>
      <c r="B114" s="968"/>
      <c r="C114" s="796" t="s">
        <v>456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444</v>
      </c>
      <c r="AB114" s="826"/>
      <c r="AC114" s="826"/>
      <c r="AD114" s="826"/>
      <c r="AE114" s="827"/>
      <c r="AF114" s="828" t="s">
        <v>131</v>
      </c>
      <c r="AG114" s="826"/>
      <c r="AH114" s="826"/>
      <c r="AI114" s="826"/>
      <c r="AJ114" s="827"/>
      <c r="AK114" s="828" t="s">
        <v>444</v>
      </c>
      <c r="AL114" s="826"/>
      <c r="AM114" s="826"/>
      <c r="AN114" s="826"/>
      <c r="AO114" s="827"/>
      <c r="AP114" s="873" t="s">
        <v>131</v>
      </c>
      <c r="AQ114" s="874"/>
      <c r="AR114" s="874"/>
      <c r="AS114" s="874"/>
      <c r="AT114" s="875"/>
      <c r="AU114" s="985"/>
      <c r="AV114" s="986"/>
      <c r="AW114" s="986"/>
      <c r="AX114" s="986"/>
      <c r="AY114" s="986"/>
      <c r="AZ114" s="861" t="s">
        <v>457</v>
      </c>
      <c r="BA114" s="796"/>
      <c r="BB114" s="796"/>
      <c r="BC114" s="796"/>
      <c r="BD114" s="796"/>
      <c r="BE114" s="796"/>
      <c r="BF114" s="796"/>
      <c r="BG114" s="796"/>
      <c r="BH114" s="796"/>
      <c r="BI114" s="796"/>
      <c r="BJ114" s="796"/>
      <c r="BK114" s="796"/>
      <c r="BL114" s="796"/>
      <c r="BM114" s="796"/>
      <c r="BN114" s="796"/>
      <c r="BO114" s="796"/>
      <c r="BP114" s="797"/>
      <c r="BQ114" s="862">
        <v>5661987</v>
      </c>
      <c r="BR114" s="863"/>
      <c r="BS114" s="863"/>
      <c r="BT114" s="863"/>
      <c r="BU114" s="863"/>
      <c r="BV114" s="863">
        <v>5768450</v>
      </c>
      <c r="BW114" s="863"/>
      <c r="BX114" s="863"/>
      <c r="BY114" s="863"/>
      <c r="BZ114" s="863"/>
      <c r="CA114" s="863">
        <v>5542907</v>
      </c>
      <c r="CB114" s="863"/>
      <c r="CC114" s="863"/>
      <c r="CD114" s="863"/>
      <c r="CE114" s="863"/>
      <c r="CF114" s="924">
        <v>26.5</v>
      </c>
      <c r="CG114" s="925"/>
      <c r="CH114" s="925"/>
      <c r="CI114" s="925"/>
      <c r="CJ114" s="925"/>
      <c r="CK114" s="980"/>
      <c r="CL114" s="867"/>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131</v>
      </c>
      <c r="DH114" s="826"/>
      <c r="DI114" s="826"/>
      <c r="DJ114" s="826"/>
      <c r="DK114" s="827"/>
      <c r="DL114" s="828" t="s">
        <v>446</v>
      </c>
      <c r="DM114" s="826"/>
      <c r="DN114" s="826"/>
      <c r="DO114" s="826"/>
      <c r="DP114" s="827"/>
      <c r="DQ114" s="828" t="s">
        <v>444</v>
      </c>
      <c r="DR114" s="826"/>
      <c r="DS114" s="826"/>
      <c r="DT114" s="826"/>
      <c r="DU114" s="827"/>
      <c r="DV114" s="873" t="s">
        <v>131</v>
      </c>
      <c r="DW114" s="874"/>
      <c r="DX114" s="874"/>
      <c r="DY114" s="874"/>
      <c r="DZ114" s="875"/>
    </row>
    <row r="115" spans="1:130" s="248" customFormat="1" ht="26.25" customHeight="1" x14ac:dyDescent="0.15">
      <c r="A115" s="967"/>
      <c r="B115" s="968"/>
      <c r="C115" s="796" t="s">
        <v>459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3832</v>
      </c>
      <c r="AB115" s="972"/>
      <c r="AC115" s="972"/>
      <c r="AD115" s="972"/>
      <c r="AE115" s="973"/>
      <c r="AF115" s="974" t="s">
        <v>444</v>
      </c>
      <c r="AG115" s="972"/>
      <c r="AH115" s="972"/>
      <c r="AI115" s="972"/>
      <c r="AJ115" s="973"/>
      <c r="AK115" s="974" t="s">
        <v>131</v>
      </c>
      <c r="AL115" s="972"/>
      <c r="AM115" s="972"/>
      <c r="AN115" s="972"/>
      <c r="AO115" s="973"/>
      <c r="AP115" s="975" t="s">
        <v>131</v>
      </c>
      <c r="AQ115" s="976"/>
      <c r="AR115" s="976"/>
      <c r="AS115" s="976"/>
      <c r="AT115" s="977"/>
      <c r="AU115" s="985"/>
      <c r="AV115" s="986"/>
      <c r="AW115" s="986"/>
      <c r="AX115" s="986"/>
      <c r="AY115" s="986"/>
      <c r="AZ115" s="861" t="s">
        <v>460</v>
      </c>
      <c r="BA115" s="796"/>
      <c r="BB115" s="796"/>
      <c r="BC115" s="796"/>
      <c r="BD115" s="796"/>
      <c r="BE115" s="796"/>
      <c r="BF115" s="796"/>
      <c r="BG115" s="796"/>
      <c r="BH115" s="796"/>
      <c r="BI115" s="796"/>
      <c r="BJ115" s="796"/>
      <c r="BK115" s="796"/>
      <c r="BL115" s="796"/>
      <c r="BM115" s="796"/>
      <c r="BN115" s="796"/>
      <c r="BO115" s="796"/>
      <c r="BP115" s="797"/>
      <c r="BQ115" s="862" t="s">
        <v>446</v>
      </c>
      <c r="BR115" s="863"/>
      <c r="BS115" s="863"/>
      <c r="BT115" s="863"/>
      <c r="BU115" s="863"/>
      <c r="BV115" s="863" t="s">
        <v>131</v>
      </c>
      <c r="BW115" s="863"/>
      <c r="BX115" s="863"/>
      <c r="BY115" s="863"/>
      <c r="BZ115" s="863"/>
      <c r="CA115" s="863" t="s">
        <v>131</v>
      </c>
      <c r="CB115" s="863"/>
      <c r="CC115" s="863"/>
      <c r="CD115" s="863"/>
      <c r="CE115" s="863"/>
      <c r="CF115" s="924" t="s">
        <v>444</v>
      </c>
      <c r="CG115" s="925"/>
      <c r="CH115" s="925"/>
      <c r="CI115" s="925"/>
      <c r="CJ115" s="925"/>
      <c r="CK115" s="980"/>
      <c r="CL115" s="867"/>
      <c r="CM115" s="861"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444</v>
      </c>
      <c r="DH115" s="826"/>
      <c r="DI115" s="826"/>
      <c r="DJ115" s="826"/>
      <c r="DK115" s="827"/>
      <c r="DL115" s="828" t="s">
        <v>444</v>
      </c>
      <c r="DM115" s="826"/>
      <c r="DN115" s="826"/>
      <c r="DO115" s="826"/>
      <c r="DP115" s="827"/>
      <c r="DQ115" s="828" t="s">
        <v>131</v>
      </c>
      <c r="DR115" s="826"/>
      <c r="DS115" s="826"/>
      <c r="DT115" s="826"/>
      <c r="DU115" s="827"/>
      <c r="DV115" s="873" t="s">
        <v>444</v>
      </c>
      <c r="DW115" s="874"/>
      <c r="DX115" s="874"/>
      <c r="DY115" s="874"/>
      <c r="DZ115" s="875"/>
    </row>
    <row r="116" spans="1:130" s="248" customFormat="1" ht="26.25" customHeight="1" x14ac:dyDescent="0.15">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131</v>
      </c>
      <c r="AB116" s="826"/>
      <c r="AC116" s="826"/>
      <c r="AD116" s="826"/>
      <c r="AE116" s="827"/>
      <c r="AF116" s="828" t="s">
        <v>444</v>
      </c>
      <c r="AG116" s="826"/>
      <c r="AH116" s="826"/>
      <c r="AI116" s="826"/>
      <c r="AJ116" s="827"/>
      <c r="AK116" s="828" t="s">
        <v>131</v>
      </c>
      <c r="AL116" s="826"/>
      <c r="AM116" s="826"/>
      <c r="AN116" s="826"/>
      <c r="AO116" s="827"/>
      <c r="AP116" s="873" t="s">
        <v>131</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62" t="s">
        <v>446</v>
      </c>
      <c r="BR116" s="863"/>
      <c r="BS116" s="863"/>
      <c r="BT116" s="863"/>
      <c r="BU116" s="863"/>
      <c r="BV116" s="863" t="s">
        <v>444</v>
      </c>
      <c r="BW116" s="863"/>
      <c r="BX116" s="863"/>
      <c r="BY116" s="863"/>
      <c r="BZ116" s="863"/>
      <c r="CA116" s="863" t="s">
        <v>446</v>
      </c>
      <c r="CB116" s="863"/>
      <c r="CC116" s="863"/>
      <c r="CD116" s="863"/>
      <c r="CE116" s="863"/>
      <c r="CF116" s="924" t="s">
        <v>131</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131</v>
      </c>
      <c r="DH116" s="826"/>
      <c r="DI116" s="826"/>
      <c r="DJ116" s="826"/>
      <c r="DK116" s="827"/>
      <c r="DL116" s="828" t="s">
        <v>444</v>
      </c>
      <c r="DM116" s="826"/>
      <c r="DN116" s="826"/>
      <c r="DO116" s="826"/>
      <c r="DP116" s="827"/>
      <c r="DQ116" s="828" t="s">
        <v>444</v>
      </c>
      <c r="DR116" s="826"/>
      <c r="DS116" s="826"/>
      <c r="DT116" s="826"/>
      <c r="DU116" s="827"/>
      <c r="DV116" s="873" t="s">
        <v>444</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4667667</v>
      </c>
      <c r="AB117" s="958"/>
      <c r="AC117" s="958"/>
      <c r="AD117" s="958"/>
      <c r="AE117" s="959"/>
      <c r="AF117" s="960">
        <v>4660385</v>
      </c>
      <c r="AG117" s="958"/>
      <c r="AH117" s="958"/>
      <c r="AI117" s="958"/>
      <c r="AJ117" s="959"/>
      <c r="AK117" s="960">
        <v>4571046</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62" t="s">
        <v>131</v>
      </c>
      <c r="BR117" s="863"/>
      <c r="BS117" s="863"/>
      <c r="BT117" s="863"/>
      <c r="BU117" s="863"/>
      <c r="BV117" s="863" t="s">
        <v>131</v>
      </c>
      <c r="BW117" s="863"/>
      <c r="BX117" s="863"/>
      <c r="BY117" s="863"/>
      <c r="BZ117" s="863"/>
      <c r="CA117" s="863" t="s">
        <v>131</v>
      </c>
      <c r="CB117" s="863"/>
      <c r="CC117" s="863"/>
      <c r="CD117" s="863"/>
      <c r="CE117" s="863"/>
      <c r="CF117" s="924" t="s">
        <v>131</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131</v>
      </c>
      <c r="DH117" s="826"/>
      <c r="DI117" s="826"/>
      <c r="DJ117" s="826"/>
      <c r="DK117" s="827"/>
      <c r="DL117" s="828" t="s">
        <v>131</v>
      </c>
      <c r="DM117" s="826"/>
      <c r="DN117" s="826"/>
      <c r="DO117" s="826"/>
      <c r="DP117" s="827"/>
      <c r="DQ117" s="828" t="s">
        <v>131</v>
      </c>
      <c r="DR117" s="826"/>
      <c r="DS117" s="826"/>
      <c r="DT117" s="826"/>
      <c r="DU117" s="827"/>
      <c r="DV117" s="873" t="s">
        <v>131</v>
      </c>
      <c r="DW117" s="874"/>
      <c r="DX117" s="874"/>
      <c r="DY117" s="874"/>
      <c r="DZ117" s="875"/>
    </row>
    <row r="118" spans="1:130" s="248" customFormat="1" ht="26.25" customHeight="1" x14ac:dyDescent="0.15">
      <c r="A118" s="950" t="s">
        <v>439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436</v>
      </c>
      <c r="AB118" s="951"/>
      <c r="AC118" s="951"/>
      <c r="AD118" s="951"/>
      <c r="AE118" s="952"/>
      <c r="AF118" s="953" t="s">
        <v>437</v>
      </c>
      <c r="AG118" s="951"/>
      <c r="AH118" s="951"/>
      <c r="AI118" s="951"/>
      <c r="AJ118" s="952"/>
      <c r="AK118" s="953" t="s">
        <v>308</v>
      </c>
      <c r="AL118" s="951"/>
      <c r="AM118" s="951"/>
      <c r="AN118" s="951"/>
      <c r="AO118" s="952"/>
      <c r="AP118" s="954" t="s">
        <v>438</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131</v>
      </c>
      <c r="BR118" s="894"/>
      <c r="BS118" s="894"/>
      <c r="BT118" s="894"/>
      <c r="BU118" s="894"/>
      <c r="BV118" s="894" t="s">
        <v>131</v>
      </c>
      <c r="BW118" s="894"/>
      <c r="BX118" s="894"/>
      <c r="BY118" s="894"/>
      <c r="BZ118" s="894"/>
      <c r="CA118" s="894" t="s">
        <v>131</v>
      </c>
      <c r="CB118" s="894"/>
      <c r="CC118" s="894"/>
      <c r="CD118" s="894"/>
      <c r="CE118" s="894"/>
      <c r="CF118" s="924" t="s">
        <v>131</v>
      </c>
      <c r="CG118" s="925"/>
      <c r="CH118" s="925"/>
      <c r="CI118" s="925"/>
      <c r="CJ118" s="925"/>
      <c r="CK118" s="980"/>
      <c r="CL118" s="867"/>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131</v>
      </c>
      <c r="DH118" s="826"/>
      <c r="DI118" s="826"/>
      <c r="DJ118" s="826"/>
      <c r="DK118" s="827"/>
      <c r="DL118" s="828" t="s">
        <v>131</v>
      </c>
      <c r="DM118" s="826"/>
      <c r="DN118" s="826"/>
      <c r="DO118" s="826"/>
      <c r="DP118" s="827"/>
      <c r="DQ118" s="828" t="s">
        <v>131</v>
      </c>
      <c r="DR118" s="826"/>
      <c r="DS118" s="826"/>
      <c r="DT118" s="826"/>
      <c r="DU118" s="827"/>
      <c r="DV118" s="873" t="s">
        <v>131</v>
      </c>
      <c r="DW118" s="874"/>
      <c r="DX118" s="874"/>
      <c r="DY118" s="874"/>
      <c r="DZ118" s="875"/>
    </row>
    <row r="119" spans="1:130" s="248" customFormat="1" ht="26.25" customHeight="1" x14ac:dyDescent="0.15">
      <c r="A119" s="864" t="s">
        <v>442</v>
      </c>
      <c r="B119" s="865"/>
      <c r="C119" s="940" t="s">
        <v>443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131</v>
      </c>
      <c r="AB119" s="944"/>
      <c r="AC119" s="944"/>
      <c r="AD119" s="944"/>
      <c r="AE119" s="945"/>
      <c r="AF119" s="946" t="s">
        <v>131</v>
      </c>
      <c r="AG119" s="944"/>
      <c r="AH119" s="944"/>
      <c r="AI119" s="944"/>
      <c r="AJ119" s="945"/>
      <c r="AK119" s="946" t="s">
        <v>131</v>
      </c>
      <c r="AL119" s="944"/>
      <c r="AM119" s="944"/>
      <c r="AN119" s="944"/>
      <c r="AO119" s="945"/>
      <c r="AP119" s="947" t="s">
        <v>131</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470</v>
      </c>
      <c r="BP119" s="927"/>
      <c r="BQ119" s="931">
        <v>59208730</v>
      </c>
      <c r="BR119" s="894"/>
      <c r="BS119" s="894"/>
      <c r="BT119" s="894"/>
      <c r="BU119" s="894"/>
      <c r="BV119" s="894">
        <v>62288540</v>
      </c>
      <c r="BW119" s="894"/>
      <c r="BX119" s="894"/>
      <c r="BY119" s="894"/>
      <c r="BZ119" s="894"/>
      <c r="CA119" s="894">
        <v>62138755</v>
      </c>
      <c r="CB119" s="894"/>
      <c r="CC119" s="894"/>
      <c r="CD119" s="894"/>
      <c r="CE119" s="894"/>
      <c r="CF119" s="792"/>
      <c r="CG119" s="793"/>
      <c r="CH119" s="793"/>
      <c r="CI119" s="793"/>
      <c r="CJ119" s="883"/>
      <c r="CK119" s="981"/>
      <c r="CL119" s="869"/>
      <c r="CM119" s="887" t="s">
        <v>471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496914</v>
      </c>
      <c r="DH119" s="809"/>
      <c r="DI119" s="809"/>
      <c r="DJ119" s="809"/>
      <c r="DK119" s="810"/>
      <c r="DL119" s="811">
        <v>909014</v>
      </c>
      <c r="DM119" s="809"/>
      <c r="DN119" s="809"/>
      <c r="DO119" s="809"/>
      <c r="DP119" s="810"/>
      <c r="DQ119" s="811">
        <v>880688</v>
      </c>
      <c r="DR119" s="809"/>
      <c r="DS119" s="809"/>
      <c r="DT119" s="809"/>
      <c r="DU119" s="810"/>
      <c r="DV119" s="897">
        <v>4.2</v>
      </c>
      <c r="DW119" s="898"/>
      <c r="DX119" s="898"/>
      <c r="DY119" s="898"/>
      <c r="DZ119" s="899"/>
    </row>
    <row r="120" spans="1:130" s="248" customFormat="1" ht="26.25" customHeight="1" x14ac:dyDescent="0.15">
      <c r="A120" s="866"/>
      <c r="B120" s="867"/>
      <c r="C120" s="870" t="s">
        <v>448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131</v>
      </c>
      <c r="AB120" s="826"/>
      <c r="AC120" s="826"/>
      <c r="AD120" s="826"/>
      <c r="AE120" s="827"/>
      <c r="AF120" s="828" t="s">
        <v>131</v>
      </c>
      <c r="AG120" s="826"/>
      <c r="AH120" s="826"/>
      <c r="AI120" s="826"/>
      <c r="AJ120" s="827"/>
      <c r="AK120" s="828" t="s">
        <v>131</v>
      </c>
      <c r="AL120" s="826"/>
      <c r="AM120" s="826"/>
      <c r="AN120" s="826"/>
      <c r="AO120" s="827"/>
      <c r="AP120" s="873" t="s">
        <v>131</v>
      </c>
      <c r="AQ120" s="874"/>
      <c r="AR120" s="874"/>
      <c r="AS120" s="874"/>
      <c r="AT120" s="875"/>
      <c r="AU120" s="932" t="s">
        <v>472</v>
      </c>
      <c r="AV120" s="933"/>
      <c r="AW120" s="933"/>
      <c r="AX120" s="933"/>
      <c r="AY120" s="934"/>
      <c r="AZ120" s="909" t="s">
        <v>473</v>
      </c>
      <c r="BA120" s="854"/>
      <c r="BB120" s="854"/>
      <c r="BC120" s="854"/>
      <c r="BD120" s="854"/>
      <c r="BE120" s="854"/>
      <c r="BF120" s="854"/>
      <c r="BG120" s="854"/>
      <c r="BH120" s="854"/>
      <c r="BI120" s="854"/>
      <c r="BJ120" s="854"/>
      <c r="BK120" s="854"/>
      <c r="BL120" s="854"/>
      <c r="BM120" s="854"/>
      <c r="BN120" s="854"/>
      <c r="BO120" s="854"/>
      <c r="BP120" s="855"/>
      <c r="BQ120" s="910">
        <v>11506705</v>
      </c>
      <c r="BR120" s="891"/>
      <c r="BS120" s="891"/>
      <c r="BT120" s="891"/>
      <c r="BU120" s="891"/>
      <c r="BV120" s="891">
        <v>11761015</v>
      </c>
      <c r="BW120" s="891"/>
      <c r="BX120" s="891"/>
      <c r="BY120" s="891"/>
      <c r="BZ120" s="891"/>
      <c r="CA120" s="891">
        <v>12334325</v>
      </c>
      <c r="CB120" s="891"/>
      <c r="CC120" s="891"/>
      <c r="CD120" s="891"/>
      <c r="CE120" s="891"/>
      <c r="CF120" s="915">
        <v>59.1</v>
      </c>
      <c r="CG120" s="916"/>
      <c r="CH120" s="916"/>
      <c r="CI120" s="916"/>
      <c r="CJ120" s="916"/>
      <c r="CK120" s="917" t="s">
        <v>474</v>
      </c>
      <c r="CL120" s="901"/>
      <c r="CM120" s="901"/>
      <c r="CN120" s="901"/>
      <c r="CO120" s="902"/>
      <c r="CP120" s="921" t="s">
        <v>413</v>
      </c>
      <c r="CQ120" s="922"/>
      <c r="CR120" s="922"/>
      <c r="CS120" s="922"/>
      <c r="CT120" s="922"/>
      <c r="CU120" s="922"/>
      <c r="CV120" s="922"/>
      <c r="CW120" s="922"/>
      <c r="CX120" s="922"/>
      <c r="CY120" s="922"/>
      <c r="CZ120" s="922"/>
      <c r="DA120" s="922"/>
      <c r="DB120" s="922"/>
      <c r="DC120" s="922"/>
      <c r="DD120" s="922"/>
      <c r="DE120" s="922"/>
      <c r="DF120" s="923"/>
      <c r="DG120" s="910">
        <v>13348877</v>
      </c>
      <c r="DH120" s="891"/>
      <c r="DI120" s="891"/>
      <c r="DJ120" s="891"/>
      <c r="DK120" s="891"/>
      <c r="DL120" s="891">
        <v>13236109</v>
      </c>
      <c r="DM120" s="891"/>
      <c r="DN120" s="891"/>
      <c r="DO120" s="891"/>
      <c r="DP120" s="891"/>
      <c r="DQ120" s="891">
        <v>13269233</v>
      </c>
      <c r="DR120" s="891"/>
      <c r="DS120" s="891"/>
      <c r="DT120" s="891"/>
      <c r="DU120" s="891"/>
      <c r="DV120" s="892">
        <v>63.5</v>
      </c>
      <c r="DW120" s="892"/>
      <c r="DX120" s="892"/>
      <c r="DY120" s="892"/>
      <c r="DZ120" s="893"/>
    </row>
    <row r="121" spans="1:130" s="248" customFormat="1" ht="26.25" customHeight="1" x14ac:dyDescent="0.15">
      <c r="A121" s="866"/>
      <c r="B121" s="867"/>
      <c r="C121" s="912" t="s">
        <v>475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131</v>
      </c>
      <c r="AB121" s="826"/>
      <c r="AC121" s="826"/>
      <c r="AD121" s="826"/>
      <c r="AE121" s="827"/>
      <c r="AF121" s="828" t="s">
        <v>131</v>
      </c>
      <c r="AG121" s="826"/>
      <c r="AH121" s="826"/>
      <c r="AI121" s="826"/>
      <c r="AJ121" s="827"/>
      <c r="AK121" s="828" t="s">
        <v>131</v>
      </c>
      <c r="AL121" s="826"/>
      <c r="AM121" s="826"/>
      <c r="AN121" s="826"/>
      <c r="AO121" s="827"/>
      <c r="AP121" s="873" t="s">
        <v>131</v>
      </c>
      <c r="AQ121" s="874"/>
      <c r="AR121" s="874"/>
      <c r="AS121" s="874"/>
      <c r="AT121" s="875"/>
      <c r="AU121" s="935"/>
      <c r="AV121" s="936"/>
      <c r="AW121" s="936"/>
      <c r="AX121" s="936"/>
      <c r="AY121" s="937"/>
      <c r="AZ121" s="861" t="s">
        <v>476</v>
      </c>
      <c r="BA121" s="796"/>
      <c r="BB121" s="796"/>
      <c r="BC121" s="796"/>
      <c r="BD121" s="796"/>
      <c r="BE121" s="796"/>
      <c r="BF121" s="796"/>
      <c r="BG121" s="796"/>
      <c r="BH121" s="796"/>
      <c r="BI121" s="796"/>
      <c r="BJ121" s="796"/>
      <c r="BK121" s="796"/>
      <c r="BL121" s="796"/>
      <c r="BM121" s="796"/>
      <c r="BN121" s="796"/>
      <c r="BO121" s="796"/>
      <c r="BP121" s="797"/>
      <c r="BQ121" s="862">
        <v>11460924</v>
      </c>
      <c r="BR121" s="863"/>
      <c r="BS121" s="863"/>
      <c r="BT121" s="863"/>
      <c r="BU121" s="863"/>
      <c r="BV121" s="863">
        <v>12262108</v>
      </c>
      <c r="BW121" s="863"/>
      <c r="BX121" s="863"/>
      <c r="BY121" s="863"/>
      <c r="BZ121" s="863"/>
      <c r="CA121" s="863">
        <v>12740222</v>
      </c>
      <c r="CB121" s="863"/>
      <c r="CC121" s="863"/>
      <c r="CD121" s="863"/>
      <c r="CE121" s="863"/>
      <c r="CF121" s="924">
        <v>61</v>
      </c>
      <c r="CG121" s="925"/>
      <c r="CH121" s="925"/>
      <c r="CI121" s="925"/>
      <c r="CJ121" s="925"/>
      <c r="CK121" s="918"/>
      <c r="CL121" s="904"/>
      <c r="CM121" s="904"/>
      <c r="CN121" s="904"/>
      <c r="CO121" s="905"/>
      <c r="CP121" s="884" t="s">
        <v>410</v>
      </c>
      <c r="CQ121" s="885"/>
      <c r="CR121" s="885"/>
      <c r="CS121" s="885"/>
      <c r="CT121" s="885"/>
      <c r="CU121" s="885"/>
      <c r="CV121" s="885"/>
      <c r="CW121" s="885"/>
      <c r="CX121" s="885"/>
      <c r="CY121" s="885"/>
      <c r="CZ121" s="885"/>
      <c r="DA121" s="885"/>
      <c r="DB121" s="885"/>
      <c r="DC121" s="885"/>
      <c r="DD121" s="885"/>
      <c r="DE121" s="885"/>
      <c r="DF121" s="886"/>
      <c r="DG121" s="862">
        <v>41997</v>
      </c>
      <c r="DH121" s="863"/>
      <c r="DI121" s="863"/>
      <c r="DJ121" s="863"/>
      <c r="DK121" s="863"/>
      <c r="DL121" s="863">
        <v>48344</v>
      </c>
      <c r="DM121" s="863"/>
      <c r="DN121" s="863"/>
      <c r="DO121" s="863"/>
      <c r="DP121" s="863"/>
      <c r="DQ121" s="863">
        <v>47143</v>
      </c>
      <c r="DR121" s="863"/>
      <c r="DS121" s="863"/>
      <c r="DT121" s="863"/>
      <c r="DU121" s="863"/>
      <c r="DV121" s="840">
        <v>0.2</v>
      </c>
      <c r="DW121" s="840"/>
      <c r="DX121" s="840"/>
      <c r="DY121" s="840"/>
      <c r="DZ121" s="841"/>
    </row>
    <row r="122" spans="1:130" s="248" customFormat="1" ht="26.25" customHeight="1" x14ac:dyDescent="0.15">
      <c r="A122" s="866"/>
      <c r="B122" s="867"/>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131</v>
      </c>
      <c r="AB122" s="826"/>
      <c r="AC122" s="826"/>
      <c r="AD122" s="826"/>
      <c r="AE122" s="827"/>
      <c r="AF122" s="828" t="s">
        <v>131</v>
      </c>
      <c r="AG122" s="826"/>
      <c r="AH122" s="826"/>
      <c r="AI122" s="826"/>
      <c r="AJ122" s="827"/>
      <c r="AK122" s="828" t="s">
        <v>131</v>
      </c>
      <c r="AL122" s="826"/>
      <c r="AM122" s="826"/>
      <c r="AN122" s="826"/>
      <c r="AO122" s="827"/>
      <c r="AP122" s="873" t="s">
        <v>131</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39235773</v>
      </c>
      <c r="BR122" s="894"/>
      <c r="BS122" s="894"/>
      <c r="BT122" s="894"/>
      <c r="BU122" s="894"/>
      <c r="BV122" s="894">
        <v>39696765</v>
      </c>
      <c r="BW122" s="894"/>
      <c r="BX122" s="894"/>
      <c r="BY122" s="894"/>
      <c r="BZ122" s="894"/>
      <c r="CA122" s="894">
        <v>39817255</v>
      </c>
      <c r="CB122" s="894"/>
      <c r="CC122" s="894"/>
      <c r="CD122" s="894"/>
      <c r="CE122" s="894"/>
      <c r="CF122" s="895">
        <v>190.7</v>
      </c>
      <c r="CG122" s="896"/>
      <c r="CH122" s="896"/>
      <c r="CI122" s="896"/>
      <c r="CJ122" s="896"/>
      <c r="CK122" s="918"/>
      <c r="CL122" s="904"/>
      <c r="CM122" s="904"/>
      <c r="CN122" s="904"/>
      <c r="CO122" s="905"/>
      <c r="CP122" s="884" t="s">
        <v>416</v>
      </c>
      <c r="CQ122" s="885"/>
      <c r="CR122" s="885"/>
      <c r="CS122" s="885"/>
      <c r="CT122" s="885"/>
      <c r="CU122" s="885"/>
      <c r="CV122" s="885"/>
      <c r="CW122" s="885"/>
      <c r="CX122" s="885"/>
      <c r="CY122" s="885"/>
      <c r="CZ122" s="885"/>
      <c r="DA122" s="885"/>
      <c r="DB122" s="885"/>
      <c r="DC122" s="885"/>
      <c r="DD122" s="885"/>
      <c r="DE122" s="885"/>
      <c r="DF122" s="886"/>
      <c r="DG122" s="862" t="s">
        <v>131</v>
      </c>
      <c r="DH122" s="863"/>
      <c r="DI122" s="863"/>
      <c r="DJ122" s="863"/>
      <c r="DK122" s="863"/>
      <c r="DL122" s="863" t="s">
        <v>131</v>
      </c>
      <c r="DM122" s="863"/>
      <c r="DN122" s="863"/>
      <c r="DO122" s="863"/>
      <c r="DP122" s="863"/>
      <c r="DQ122" s="863">
        <v>22200</v>
      </c>
      <c r="DR122" s="863"/>
      <c r="DS122" s="863"/>
      <c r="DT122" s="863"/>
      <c r="DU122" s="863"/>
      <c r="DV122" s="840">
        <v>0.1</v>
      </c>
      <c r="DW122" s="840"/>
      <c r="DX122" s="840"/>
      <c r="DY122" s="840"/>
      <c r="DZ122" s="841"/>
    </row>
    <row r="123" spans="1:130" s="248" customFormat="1" ht="26.25" customHeight="1" x14ac:dyDescent="0.15">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3832</v>
      </c>
      <c r="AB123" s="826"/>
      <c r="AC123" s="826"/>
      <c r="AD123" s="826"/>
      <c r="AE123" s="827"/>
      <c r="AF123" s="828" t="s">
        <v>131</v>
      </c>
      <c r="AG123" s="826"/>
      <c r="AH123" s="826"/>
      <c r="AI123" s="826"/>
      <c r="AJ123" s="827"/>
      <c r="AK123" s="828" t="s">
        <v>131</v>
      </c>
      <c r="AL123" s="826"/>
      <c r="AM123" s="826"/>
      <c r="AN123" s="826"/>
      <c r="AO123" s="827"/>
      <c r="AP123" s="873" t="s">
        <v>131</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478</v>
      </c>
      <c r="BP123" s="927"/>
      <c r="BQ123" s="881">
        <v>62203402</v>
      </c>
      <c r="BR123" s="882"/>
      <c r="BS123" s="882"/>
      <c r="BT123" s="882"/>
      <c r="BU123" s="882"/>
      <c r="BV123" s="882">
        <v>63719888</v>
      </c>
      <c r="BW123" s="882"/>
      <c r="BX123" s="882"/>
      <c r="BY123" s="882"/>
      <c r="BZ123" s="882"/>
      <c r="CA123" s="882">
        <v>64891802</v>
      </c>
      <c r="CB123" s="882"/>
      <c r="CC123" s="882"/>
      <c r="CD123" s="882"/>
      <c r="CE123" s="882"/>
      <c r="CF123" s="792"/>
      <c r="CG123" s="793"/>
      <c r="CH123" s="793"/>
      <c r="CI123" s="793"/>
      <c r="CJ123" s="883"/>
      <c r="CK123" s="918"/>
      <c r="CL123" s="904"/>
      <c r="CM123" s="904"/>
      <c r="CN123" s="904"/>
      <c r="CO123" s="905"/>
      <c r="CP123" s="884" t="s">
        <v>408</v>
      </c>
      <c r="CQ123" s="885"/>
      <c r="CR123" s="885"/>
      <c r="CS123" s="885"/>
      <c r="CT123" s="885"/>
      <c r="CU123" s="885"/>
      <c r="CV123" s="885"/>
      <c r="CW123" s="885"/>
      <c r="CX123" s="885"/>
      <c r="CY123" s="885"/>
      <c r="CZ123" s="885"/>
      <c r="DA123" s="885"/>
      <c r="DB123" s="885"/>
      <c r="DC123" s="885"/>
      <c r="DD123" s="885"/>
      <c r="DE123" s="885"/>
      <c r="DF123" s="886"/>
      <c r="DG123" s="825" t="s">
        <v>131</v>
      </c>
      <c r="DH123" s="826"/>
      <c r="DI123" s="826"/>
      <c r="DJ123" s="826"/>
      <c r="DK123" s="827"/>
      <c r="DL123" s="828" t="s">
        <v>131</v>
      </c>
      <c r="DM123" s="826"/>
      <c r="DN123" s="826"/>
      <c r="DO123" s="826"/>
      <c r="DP123" s="827"/>
      <c r="DQ123" s="828" t="s">
        <v>131</v>
      </c>
      <c r="DR123" s="826"/>
      <c r="DS123" s="826"/>
      <c r="DT123" s="826"/>
      <c r="DU123" s="827"/>
      <c r="DV123" s="873" t="s">
        <v>131</v>
      </c>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131</v>
      </c>
      <c r="AB124" s="826"/>
      <c r="AC124" s="826"/>
      <c r="AD124" s="826"/>
      <c r="AE124" s="827"/>
      <c r="AF124" s="828" t="s">
        <v>131</v>
      </c>
      <c r="AG124" s="826"/>
      <c r="AH124" s="826"/>
      <c r="AI124" s="826"/>
      <c r="AJ124" s="827"/>
      <c r="AK124" s="828" t="s">
        <v>131</v>
      </c>
      <c r="AL124" s="826"/>
      <c r="AM124" s="826"/>
      <c r="AN124" s="826"/>
      <c r="AO124" s="827"/>
      <c r="AP124" s="873" t="s">
        <v>131</v>
      </c>
      <c r="AQ124" s="874"/>
      <c r="AR124" s="874"/>
      <c r="AS124" s="874"/>
      <c r="AT124" s="875"/>
      <c r="AU124" s="876" t="s">
        <v>479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131</v>
      </c>
      <c r="BR124" s="880"/>
      <c r="BS124" s="880"/>
      <c r="BT124" s="880"/>
      <c r="BU124" s="880"/>
      <c r="BV124" s="880" t="s">
        <v>131</v>
      </c>
      <c r="BW124" s="880"/>
      <c r="BX124" s="880"/>
      <c r="BY124" s="880"/>
      <c r="BZ124" s="880"/>
      <c r="CA124" s="880" t="s">
        <v>131</v>
      </c>
      <c r="CB124" s="880"/>
      <c r="CC124" s="880"/>
      <c r="CD124" s="880"/>
      <c r="CE124" s="880"/>
      <c r="CF124" s="770"/>
      <c r="CG124" s="771"/>
      <c r="CH124" s="771"/>
      <c r="CI124" s="771"/>
      <c r="CJ124" s="911"/>
      <c r="CK124" s="919"/>
      <c r="CL124" s="919"/>
      <c r="CM124" s="919"/>
      <c r="CN124" s="919"/>
      <c r="CO124" s="920"/>
      <c r="CP124" s="884" t="s">
        <v>480</v>
      </c>
      <c r="CQ124" s="885"/>
      <c r="CR124" s="885"/>
      <c r="CS124" s="885"/>
      <c r="CT124" s="885"/>
      <c r="CU124" s="885"/>
      <c r="CV124" s="885"/>
      <c r="CW124" s="885"/>
      <c r="CX124" s="885"/>
      <c r="CY124" s="885"/>
      <c r="CZ124" s="885"/>
      <c r="DA124" s="885"/>
      <c r="DB124" s="885"/>
      <c r="DC124" s="885"/>
      <c r="DD124" s="885"/>
      <c r="DE124" s="885"/>
      <c r="DF124" s="886"/>
      <c r="DG124" s="808" t="s">
        <v>131</v>
      </c>
      <c r="DH124" s="809"/>
      <c r="DI124" s="809"/>
      <c r="DJ124" s="809"/>
      <c r="DK124" s="810"/>
      <c r="DL124" s="811" t="s">
        <v>131</v>
      </c>
      <c r="DM124" s="809"/>
      <c r="DN124" s="809"/>
      <c r="DO124" s="809"/>
      <c r="DP124" s="810"/>
      <c r="DQ124" s="811" t="s">
        <v>131</v>
      </c>
      <c r="DR124" s="809"/>
      <c r="DS124" s="809"/>
      <c r="DT124" s="809"/>
      <c r="DU124" s="810"/>
      <c r="DV124" s="897" t="s">
        <v>131</v>
      </c>
      <c r="DW124" s="898"/>
      <c r="DX124" s="898"/>
      <c r="DY124" s="898"/>
      <c r="DZ124" s="899"/>
    </row>
    <row r="125" spans="1:130" s="248" customFormat="1" ht="26.25" customHeight="1" x14ac:dyDescent="0.15">
      <c r="A125" s="866"/>
      <c r="B125" s="867"/>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131</v>
      </c>
      <c r="AB125" s="826"/>
      <c r="AC125" s="826"/>
      <c r="AD125" s="826"/>
      <c r="AE125" s="827"/>
      <c r="AF125" s="828" t="s">
        <v>131</v>
      </c>
      <c r="AG125" s="826"/>
      <c r="AH125" s="826"/>
      <c r="AI125" s="826"/>
      <c r="AJ125" s="827"/>
      <c r="AK125" s="828" t="s">
        <v>131</v>
      </c>
      <c r="AL125" s="826"/>
      <c r="AM125" s="826"/>
      <c r="AN125" s="826"/>
      <c r="AO125" s="827"/>
      <c r="AP125" s="873" t="s">
        <v>131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481</v>
      </c>
      <c r="CL125" s="901"/>
      <c r="CM125" s="901"/>
      <c r="CN125" s="901"/>
      <c r="CO125" s="902"/>
      <c r="CP125" s="909" t="s">
        <v>482</v>
      </c>
      <c r="CQ125" s="854"/>
      <c r="CR125" s="854"/>
      <c r="CS125" s="854"/>
      <c r="CT125" s="854"/>
      <c r="CU125" s="854"/>
      <c r="CV125" s="854"/>
      <c r="CW125" s="854"/>
      <c r="CX125" s="854"/>
      <c r="CY125" s="854"/>
      <c r="CZ125" s="854"/>
      <c r="DA125" s="854"/>
      <c r="DB125" s="854"/>
      <c r="DC125" s="854"/>
      <c r="DD125" s="854"/>
      <c r="DE125" s="854"/>
      <c r="DF125" s="855"/>
      <c r="DG125" s="910" t="s">
        <v>131</v>
      </c>
      <c r="DH125" s="891"/>
      <c r="DI125" s="891"/>
      <c r="DJ125" s="891"/>
      <c r="DK125" s="891"/>
      <c r="DL125" s="891" t="s">
        <v>131</v>
      </c>
      <c r="DM125" s="891"/>
      <c r="DN125" s="891"/>
      <c r="DO125" s="891"/>
      <c r="DP125" s="891"/>
      <c r="DQ125" s="891" t="s">
        <v>131</v>
      </c>
      <c r="DR125" s="891"/>
      <c r="DS125" s="891"/>
      <c r="DT125" s="891"/>
      <c r="DU125" s="891"/>
      <c r="DV125" s="892" t="s">
        <v>131</v>
      </c>
      <c r="DW125" s="892"/>
      <c r="DX125" s="892"/>
      <c r="DY125" s="892"/>
      <c r="DZ125" s="893"/>
    </row>
    <row r="126" spans="1:130" s="248" customFormat="1" ht="26.25" customHeight="1" thickBot="1" x14ac:dyDescent="0.2">
      <c r="A126" s="866"/>
      <c r="B126" s="867"/>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131</v>
      </c>
      <c r="AB126" s="826"/>
      <c r="AC126" s="826"/>
      <c r="AD126" s="826"/>
      <c r="AE126" s="827"/>
      <c r="AF126" s="828" t="s">
        <v>131</v>
      </c>
      <c r="AG126" s="826"/>
      <c r="AH126" s="826"/>
      <c r="AI126" s="826"/>
      <c r="AJ126" s="827"/>
      <c r="AK126" s="828" t="s">
        <v>131</v>
      </c>
      <c r="AL126" s="826"/>
      <c r="AM126" s="826"/>
      <c r="AN126" s="826"/>
      <c r="AO126" s="827"/>
      <c r="AP126" s="873" t="s">
        <v>131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483</v>
      </c>
      <c r="CQ126" s="796"/>
      <c r="CR126" s="796"/>
      <c r="CS126" s="796"/>
      <c r="CT126" s="796"/>
      <c r="CU126" s="796"/>
      <c r="CV126" s="796"/>
      <c r="CW126" s="796"/>
      <c r="CX126" s="796"/>
      <c r="CY126" s="796"/>
      <c r="CZ126" s="796"/>
      <c r="DA126" s="796"/>
      <c r="DB126" s="796"/>
      <c r="DC126" s="796"/>
      <c r="DD126" s="796"/>
      <c r="DE126" s="796"/>
      <c r="DF126" s="797"/>
      <c r="DG126" s="862" t="s">
        <v>131</v>
      </c>
      <c r="DH126" s="863"/>
      <c r="DI126" s="863"/>
      <c r="DJ126" s="863"/>
      <c r="DK126" s="863"/>
      <c r="DL126" s="863" t="s">
        <v>131</v>
      </c>
      <c r="DM126" s="863"/>
      <c r="DN126" s="863"/>
      <c r="DO126" s="863"/>
      <c r="DP126" s="863"/>
      <c r="DQ126" s="863" t="s">
        <v>131</v>
      </c>
      <c r="DR126" s="863"/>
      <c r="DS126" s="863"/>
      <c r="DT126" s="863"/>
      <c r="DU126" s="863"/>
      <c r="DV126" s="840" t="s">
        <v>131</v>
      </c>
      <c r="DW126" s="840"/>
      <c r="DX126" s="840"/>
      <c r="DY126" s="840"/>
      <c r="DZ126" s="841"/>
    </row>
    <row r="127" spans="1:130" s="248" customFormat="1" ht="26.25" customHeight="1" x14ac:dyDescent="0.15">
      <c r="A127" s="868"/>
      <c r="B127" s="869"/>
      <c r="C127" s="887" t="s">
        <v>484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131</v>
      </c>
      <c r="AB127" s="826"/>
      <c r="AC127" s="826"/>
      <c r="AD127" s="826"/>
      <c r="AE127" s="827"/>
      <c r="AF127" s="828" t="s">
        <v>131</v>
      </c>
      <c r="AG127" s="826"/>
      <c r="AH127" s="826"/>
      <c r="AI127" s="826"/>
      <c r="AJ127" s="827"/>
      <c r="AK127" s="828" t="s">
        <v>131</v>
      </c>
      <c r="AL127" s="826"/>
      <c r="AM127" s="826"/>
      <c r="AN127" s="826"/>
      <c r="AO127" s="827"/>
      <c r="AP127" s="873" t="s">
        <v>131</v>
      </c>
      <c r="AQ127" s="874"/>
      <c r="AR127" s="874"/>
      <c r="AS127" s="874"/>
      <c r="AT127" s="875"/>
      <c r="AU127" s="284"/>
      <c r="AV127" s="284"/>
      <c r="AW127" s="284"/>
      <c r="AX127" s="890" t="s">
        <v>485</v>
      </c>
      <c r="AY127" s="858"/>
      <c r="AZ127" s="858"/>
      <c r="BA127" s="858"/>
      <c r="BB127" s="858"/>
      <c r="BC127" s="858"/>
      <c r="BD127" s="858"/>
      <c r="BE127" s="859"/>
      <c r="BF127" s="857" t="s">
        <v>486</v>
      </c>
      <c r="BG127" s="858"/>
      <c r="BH127" s="858"/>
      <c r="BI127" s="858"/>
      <c r="BJ127" s="858"/>
      <c r="BK127" s="858"/>
      <c r="BL127" s="859"/>
      <c r="BM127" s="857" t="s">
        <v>487</v>
      </c>
      <c r="BN127" s="858"/>
      <c r="BO127" s="858"/>
      <c r="BP127" s="858"/>
      <c r="BQ127" s="858"/>
      <c r="BR127" s="858"/>
      <c r="BS127" s="859"/>
      <c r="BT127" s="857" t="s">
        <v>488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489</v>
      </c>
      <c r="CQ127" s="796"/>
      <c r="CR127" s="796"/>
      <c r="CS127" s="796"/>
      <c r="CT127" s="796"/>
      <c r="CU127" s="796"/>
      <c r="CV127" s="796"/>
      <c r="CW127" s="796"/>
      <c r="CX127" s="796"/>
      <c r="CY127" s="796"/>
      <c r="CZ127" s="796"/>
      <c r="DA127" s="796"/>
      <c r="DB127" s="796"/>
      <c r="DC127" s="796"/>
      <c r="DD127" s="796"/>
      <c r="DE127" s="796"/>
      <c r="DF127" s="797"/>
      <c r="DG127" s="862" t="s">
        <v>131</v>
      </c>
      <c r="DH127" s="863"/>
      <c r="DI127" s="863"/>
      <c r="DJ127" s="863"/>
      <c r="DK127" s="863"/>
      <c r="DL127" s="863" t="s">
        <v>131</v>
      </c>
      <c r="DM127" s="863"/>
      <c r="DN127" s="863"/>
      <c r="DO127" s="863"/>
      <c r="DP127" s="863"/>
      <c r="DQ127" s="863" t="s">
        <v>131</v>
      </c>
      <c r="DR127" s="863"/>
      <c r="DS127" s="863"/>
      <c r="DT127" s="863"/>
      <c r="DU127" s="863"/>
      <c r="DV127" s="840" t="s">
        <v>131</v>
      </c>
      <c r="DW127" s="840"/>
      <c r="DX127" s="840"/>
      <c r="DY127" s="840"/>
      <c r="DZ127" s="841"/>
    </row>
    <row r="128" spans="1:130" s="248" customFormat="1" ht="26.25" customHeight="1" thickBot="1" x14ac:dyDescent="0.2">
      <c r="A128" s="842" t="s">
        <v>490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491</v>
      </c>
      <c r="X128" s="844"/>
      <c r="Y128" s="844"/>
      <c r="Z128" s="845"/>
      <c r="AA128" s="846">
        <v>900137</v>
      </c>
      <c r="AB128" s="847"/>
      <c r="AC128" s="847"/>
      <c r="AD128" s="847"/>
      <c r="AE128" s="848"/>
      <c r="AF128" s="849">
        <v>887545</v>
      </c>
      <c r="AG128" s="847"/>
      <c r="AH128" s="847"/>
      <c r="AI128" s="847"/>
      <c r="AJ128" s="848"/>
      <c r="AK128" s="849">
        <v>896250</v>
      </c>
      <c r="AL128" s="847"/>
      <c r="AM128" s="847"/>
      <c r="AN128" s="847"/>
      <c r="AO128" s="848"/>
      <c r="AP128" s="850"/>
      <c r="AQ128" s="851"/>
      <c r="AR128" s="851"/>
      <c r="AS128" s="851"/>
      <c r="AT128" s="852"/>
      <c r="AU128" s="284"/>
      <c r="AV128" s="284"/>
      <c r="AW128" s="284"/>
      <c r="AX128" s="853" t="s">
        <v>492</v>
      </c>
      <c r="AY128" s="854"/>
      <c r="AZ128" s="854"/>
      <c r="BA128" s="854"/>
      <c r="BB128" s="854"/>
      <c r="BC128" s="854"/>
      <c r="BD128" s="854"/>
      <c r="BE128" s="855"/>
      <c r="BF128" s="832" t="s">
        <v>131</v>
      </c>
      <c r="BG128" s="833"/>
      <c r="BH128" s="833"/>
      <c r="BI128" s="833"/>
      <c r="BJ128" s="833"/>
      <c r="BK128" s="833"/>
      <c r="BL128" s="856"/>
      <c r="BM128" s="832">
        <v>12.16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493</v>
      </c>
      <c r="CQ128" s="774"/>
      <c r="CR128" s="774"/>
      <c r="CS128" s="774"/>
      <c r="CT128" s="774"/>
      <c r="CU128" s="774"/>
      <c r="CV128" s="774"/>
      <c r="CW128" s="774"/>
      <c r="CX128" s="774"/>
      <c r="CY128" s="774"/>
      <c r="CZ128" s="774"/>
      <c r="DA128" s="774"/>
      <c r="DB128" s="774"/>
      <c r="DC128" s="774"/>
      <c r="DD128" s="774"/>
      <c r="DE128" s="774"/>
      <c r="DF128" s="775"/>
      <c r="DG128" s="836" t="s">
        <v>131</v>
      </c>
      <c r="DH128" s="837"/>
      <c r="DI128" s="837"/>
      <c r="DJ128" s="837"/>
      <c r="DK128" s="837"/>
      <c r="DL128" s="837" t="s">
        <v>131</v>
      </c>
      <c r="DM128" s="837"/>
      <c r="DN128" s="837"/>
      <c r="DO128" s="837"/>
      <c r="DP128" s="837"/>
      <c r="DQ128" s="837" t="s">
        <v>131</v>
      </c>
      <c r="DR128" s="837"/>
      <c r="DS128" s="837"/>
      <c r="DT128" s="837"/>
      <c r="DU128" s="837"/>
      <c r="DV128" s="838" t="s">
        <v>131</v>
      </c>
      <c r="DW128" s="838"/>
      <c r="DX128" s="838"/>
      <c r="DY128" s="838"/>
      <c r="DZ128" s="839"/>
    </row>
    <row r="129" spans="1:131" s="248" customFormat="1" ht="26.25" customHeight="1" x14ac:dyDescent="0.15">
      <c r="A129" s="820" t="s">
        <v>109</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494</v>
      </c>
      <c r="X129" s="823"/>
      <c r="Y129" s="823"/>
      <c r="Z129" s="824"/>
      <c r="AA129" s="825">
        <v>23302550</v>
      </c>
      <c r="AB129" s="826"/>
      <c r="AC129" s="826"/>
      <c r="AD129" s="826"/>
      <c r="AE129" s="827"/>
      <c r="AF129" s="828">
        <v>23382520</v>
      </c>
      <c r="AG129" s="826"/>
      <c r="AH129" s="826"/>
      <c r="AI129" s="826"/>
      <c r="AJ129" s="827"/>
      <c r="AK129" s="828">
        <v>23927575</v>
      </c>
      <c r="AL129" s="826"/>
      <c r="AM129" s="826"/>
      <c r="AN129" s="826"/>
      <c r="AO129" s="827"/>
      <c r="AP129" s="829"/>
      <c r="AQ129" s="830"/>
      <c r="AR129" s="830"/>
      <c r="AS129" s="830"/>
      <c r="AT129" s="831"/>
      <c r="AU129" s="286"/>
      <c r="AV129" s="286"/>
      <c r="AW129" s="286"/>
      <c r="AX129" s="795" t="s">
        <v>495</v>
      </c>
      <c r="AY129" s="796"/>
      <c r="AZ129" s="796"/>
      <c r="BA129" s="796"/>
      <c r="BB129" s="796"/>
      <c r="BC129" s="796"/>
      <c r="BD129" s="796"/>
      <c r="BE129" s="797"/>
      <c r="BF129" s="815" t="s">
        <v>131</v>
      </c>
      <c r="BG129" s="816"/>
      <c r="BH129" s="816"/>
      <c r="BI129" s="816"/>
      <c r="BJ129" s="816"/>
      <c r="BK129" s="816"/>
      <c r="BL129" s="817"/>
      <c r="BM129" s="815">
        <v>17.16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497</v>
      </c>
      <c r="X130" s="823"/>
      <c r="Y130" s="823"/>
      <c r="Z130" s="824"/>
      <c r="AA130" s="825">
        <v>3122283</v>
      </c>
      <c r="AB130" s="826"/>
      <c r="AC130" s="826"/>
      <c r="AD130" s="826"/>
      <c r="AE130" s="827"/>
      <c r="AF130" s="828">
        <v>3042999</v>
      </c>
      <c r="AG130" s="826"/>
      <c r="AH130" s="826"/>
      <c r="AI130" s="826"/>
      <c r="AJ130" s="827"/>
      <c r="AK130" s="828">
        <v>3047020</v>
      </c>
      <c r="AL130" s="826"/>
      <c r="AM130" s="826"/>
      <c r="AN130" s="826"/>
      <c r="AO130" s="827"/>
      <c r="AP130" s="829"/>
      <c r="AQ130" s="830"/>
      <c r="AR130" s="830"/>
      <c r="AS130" s="830"/>
      <c r="AT130" s="831"/>
      <c r="AU130" s="286"/>
      <c r="AV130" s="286"/>
      <c r="AW130" s="286"/>
      <c r="AX130" s="795" t="s">
        <v>498</v>
      </c>
      <c r="AY130" s="796"/>
      <c r="AZ130" s="796"/>
      <c r="BA130" s="796"/>
      <c r="BB130" s="796"/>
      <c r="BC130" s="796"/>
      <c r="BD130" s="796"/>
      <c r="BE130" s="797"/>
      <c r="BF130" s="798">
        <v>3.2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499</v>
      </c>
      <c r="X131" s="806"/>
      <c r="Y131" s="806"/>
      <c r="Z131" s="807"/>
      <c r="AA131" s="808">
        <v>20180267</v>
      </c>
      <c r="AB131" s="809"/>
      <c r="AC131" s="809"/>
      <c r="AD131" s="809"/>
      <c r="AE131" s="810"/>
      <c r="AF131" s="811">
        <v>20339521</v>
      </c>
      <c r="AG131" s="809"/>
      <c r="AH131" s="809"/>
      <c r="AI131" s="809"/>
      <c r="AJ131" s="810"/>
      <c r="AK131" s="811">
        <v>20880555</v>
      </c>
      <c r="AL131" s="809"/>
      <c r="AM131" s="809"/>
      <c r="AN131" s="809"/>
      <c r="AO131" s="810"/>
      <c r="AP131" s="812"/>
      <c r="AQ131" s="813"/>
      <c r="AR131" s="813"/>
      <c r="AS131" s="813"/>
      <c r="AT131" s="814"/>
      <c r="AU131" s="286"/>
      <c r="AV131" s="286"/>
      <c r="AW131" s="286"/>
      <c r="AX131" s="773" t="s">
        <v>500</v>
      </c>
      <c r="AY131" s="774"/>
      <c r="AZ131" s="774"/>
      <c r="BA131" s="774"/>
      <c r="BB131" s="774"/>
      <c r="BC131" s="774"/>
      <c r="BD131" s="774"/>
      <c r="BE131" s="775"/>
      <c r="BF131" s="776" t="s">
        <v>131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502</v>
      </c>
      <c r="W132" s="786"/>
      <c r="X132" s="786"/>
      <c r="Y132" s="786"/>
      <c r="Z132" s="787"/>
      <c r="AA132" s="788">
        <v>3.1974167499999999</v>
      </c>
      <c r="AB132" s="789"/>
      <c r="AC132" s="789"/>
      <c r="AD132" s="789"/>
      <c r="AE132" s="790"/>
      <c r="AF132" s="791">
        <v>3.5882892219999998</v>
      </c>
      <c r="AG132" s="789"/>
      <c r="AH132" s="789"/>
      <c r="AI132" s="789"/>
      <c r="AJ132" s="790"/>
      <c r="AK132" s="791">
        <v>3.0065110549999998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503</v>
      </c>
      <c r="W133" s="765"/>
      <c r="X133" s="765"/>
      <c r="Y133" s="765"/>
      <c r="Z133" s="766"/>
      <c r="AA133" s="767">
        <v>3</v>
      </c>
      <c r="AB133" s="768"/>
      <c r="AC133" s="768"/>
      <c r="AD133" s="768"/>
      <c r="AE133" s="769"/>
      <c r="AF133" s="767">
        <v>3.5</v>
      </c>
      <c r="AG133" s="768"/>
      <c r="AH133" s="768"/>
      <c r="AI133" s="768"/>
      <c r="AJ133" s="769"/>
      <c r="AK133" s="767">
        <v>3.2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DzCOS+iL4kfdUaU3ND1HQvjktMbGos7RAI0Y+Js3FUEIh9Nsav8fqK2bP7lP+lSwhmrfMN3RwnGX7nIm9bZIw==" saltValue="t+3JpCQWUwuueqXZIMgf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mHMYF8X4m0fRhH+9NFG9/vutsDMxRpxVqvjQL+haaSv7avT7DgetAappRw8GWyYX4X0rKMw8GQvhx1rmWFrcg==" saltValue="Wjuf7U4mmXPbcaHaAJgV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8RZCCiar2fSy7VJ5+wZOqT7QKbTjXW45SbLvNTPrIvwwzzCOR1IgE777Cr8+WSepfWH+i04ayP4feaaZOvv9Q==" saltValue="JkHV/BuJAZrGeML1t09v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G29" sqref="G29"/>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512</v>
      </c>
      <c r="AL9" s="1190"/>
      <c r="AM9" s="1190"/>
      <c r="AN9" s="1191"/>
      <c r="AO9" s="314">
        <v>7352916</v>
      </c>
      <c r="AP9" s="314">
        <v>63714</v>
      </c>
      <c r="AQ9" s="315">
        <v>63345</v>
      </c>
      <c r="AR9" s="316">
        <v>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513</v>
      </c>
      <c r="AL10" s="1190"/>
      <c r="AM10" s="1190"/>
      <c r="AN10" s="1191"/>
      <c r="AO10" s="317">
        <v>291</v>
      </c>
      <c r="AP10" s="317">
        <v>3</v>
      </c>
      <c r="AQ10" s="318">
        <v>4099</v>
      </c>
      <c r="AR10" s="319">
        <v>-99.9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514</v>
      </c>
      <c r="AL11" s="1190"/>
      <c r="AM11" s="1190"/>
      <c r="AN11" s="1191"/>
      <c r="AO11" s="317">
        <v>18993</v>
      </c>
      <c r="AP11" s="317">
        <v>165</v>
      </c>
      <c r="AQ11" s="318">
        <v>1825</v>
      </c>
      <c r="AR11" s="319">
        <v>-91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515</v>
      </c>
      <c r="AL12" s="1190"/>
      <c r="AM12" s="1190"/>
      <c r="AN12" s="1191"/>
      <c r="AO12" s="317" t="s">
        <v>516</v>
      </c>
      <c r="AP12" s="317" t="s">
        <v>516</v>
      </c>
      <c r="AQ12" s="318">
        <v>40</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517</v>
      </c>
      <c r="AL13" s="1190"/>
      <c r="AM13" s="1190"/>
      <c r="AN13" s="1191"/>
      <c r="AO13" s="317">
        <v>204758</v>
      </c>
      <c r="AP13" s="317">
        <v>1774</v>
      </c>
      <c r="AQ13" s="318">
        <v>1974</v>
      </c>
      <c r="AR13" s="319">
        <v>-10.1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518</v>
      </c>
      <c r="AL14" s="1190"/>
      <c r="AM14" s="1190"/>
      <c r="AN14" s="1191"/>
      <c r="AO14" s="317">
        <v>166422</v>
      </c>
      <c r="AP14" s="317">
        <v>1442</v>
      </c>
      <c r="AQ14" s="318">
        <v>1633</v>
      </c>
      <c r="AR14" s="319">
        <v>-11.7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519</v>
      </c>
      <c r="AL15" s="1193"/>
      <c r="AM15" s="1193"/>
      <c r="AN15" s="1194"/>
      <c r="AO15" s="317">
        <v>-715489</v>
      </c>
      <c r="AP15" s="317">
        <v>-6200</v>
      </c>
      <c r="AQ15" s="318">
        <v>-4020</v>
      </c>
      <c r="AR15" s="319">
        <v>54.2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7027891</v>
      </c>
      <c r="AP16" s="317">
        <v>60898</v>
      </c>
      <c r="AQ16" s="318">
        <v>68896</v>
      </c>
      <c r="AR16" s="319">
        <v>-11.6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524</v>
      </c>
      <c r="AL21" s="1196"/>
      <c r="AM21" s="1196"/>
      <c r="AN21" s="1197"/>
      <c r="AO21" s="330">
        <v>6.66</v>
      </c>
      <c r="AP21" s="331">
        <v>6.55</v>
      </c>
      <c r="AQ21" s="332">
        <v>0.11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525</v>
      </c>
      <c r="AL22" s="1196"/>
      <c r="AM22" s="1196"/>
      <c r="AN22" s="1197"/>
      <c r="AO22" s="335">
        <v>99.6</v>
      </c>
      <c r="AP22" s="336">
        <v>99.7</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529</v>
      </c>
      <c r="AL32" s="1179"/>
      <c r="AM32" s="1179"/>
      <c r="AN32" s="1180"/>
      <c r="AO32" s="345">
        <v>3736699</v>
      </c>
      <c r="AP32" s="345">
        <v>32379</v>
      </c>
      <c r="AQ32" s="346">
        <v>35933</v>
      </c>
      <c r="AR32" s="347">
        <v>-9.9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530</v>
      </c>
      <c r="AL33" s="1179"/>
      <c r="AM33" s="1179"/>
      <c r="AN33" s="118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531</v>
      </c>
      <c r="AL34" s="1179"/>
      <c r="AM34" s="1179"/>
      <c r="AN34" s="1180"/>
      <c r="AO34" s="345" t="s">
        <v>516</v>
      </c>
      <c r="AP34" s="345" t="s">
        <v>516</v>
      </c>
      <c r="AQ34" s="346">
        <v>14</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532</v>
      </c>
      <c r="AL35" s="1179"/>
      <c r="AM35" s="1179"/>
      <c r="AN35" s="1180"/>
      <c r="AO35" s="345">
        <v>834347</v>
      </c>
      <c r="AP35" s="345">
        <v>7230</v>
      </c>
      <c r="AQ35" s="346">
        <v>11386</v>
      </c>
      <c r="AR35" s="347">
        <v>-36.5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533</v>
      </c>
      <c r="AL36" s="1179"/>
      <c r="AM36" s="1179"/>
      <c r="AN36" s="1180"/>
      <c r="AO36" s="345" t="s">
        <v>516</v>
      </c>
      <c r="AP36" s="345" t="s">
        <v>516</v>
      </c>
      <c r="AQ36" s="346">
        <v>1734</v>
      </c>
      <c r="AR36" s="347" t="s">
        <v>516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534</v>
      </c>
      <c r="AL37" s="1179"/>
      <c r="AM37" s="1179"/>
      <c r="AN37" s="1180"/>
      <c r="AO37" s="345" t="s">
        <v>516</v>
      </c>
      <c r="AP37" s="345" t="s">
        <v>516</v>
      </c>
      <c r="AQ37" s="346">
        <v>495</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535</v>
      </c>
      <c r="AL38" s="1176"/>
      <c r="AM38" s="1176"/>
      <c r="AN38" s="1177"/>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536</v>
      </c>
      <c r="AL39" s="1176"/>
      <c r="AM39" s="1176"/>
      <c r="AN39" s="1177"/>
      <c r="AO39" s="345">
        <v>-896250</v>
      </c>
      <c r="AP39" s="345">
        <v>-7766</v>
      </c>
      <c r="AQ39" s="346">
        <v>-7666</v>
      </c>
      <c r="AR39" s="347">
        <v>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537</v>
      </c>
      <c r="AL40" s="1179"/>
      <c r="AM40" s="1179"/>
      <c r="AN40" s="1180"/>
      <c r="AO40" s="345">
        <v>-3047020</v>
      </c>
      <c r="AP40" s="345">
        <v>-26403</v>
      </c>
      <c r="AQ40" s="346">
        <v>-31862</v>
      </c>
      <c r="AR40" s="347">
        <v>-17.100000000000001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627776</v>
      </c>
      <c r="AP41" s="345">
        <v>5440</v>
      </c>
      <c r="AQ41" s="346">
        <v>10035</v>
      </c>
      <c r="AR41" s="347">
        <v>-45.8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507</v>
      </c>
      <c r="AN49" s="1186" t="s">
        <v>541</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5493479</v>
      </c>
      <c r="AN51" s="367">
        <v>46884</v>
      </c>
      <c r="AO51" s="368">
        <v>11</v>
      </c>
      <c r="AP51" s="369">
        <v>63257</v>
      </c>
      <c r="AQ51" s="370">
        <v>36.200000000000003</v>
      </c>
      <c r="AR51" s="371">
        <v>-25.2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2925421</v>
      </c>
      <c r="AN52" s="375">
        <v>24967</v>
      </c>
      <c r="AO52" s="376">
        <v>20.8</v>
      </c>
      <c r="AP52" s="377">
        <v>27259</v>
      </c>
      <c r="AQ52" s="378">
        <v>-1.4</v>
      </c>
      <c r="AR52" s="379">
        <v>22.2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4983914</v>
      </c>
      <c r="AN53" s="367">
        <v>42720</v>
      </c>
      <c r="AO53" s="368">
        <v>-8.9</v>
      </c>
      <c r="AP53" s="369">
        <v>52308</v>
      </c>
      <c r="AQ53" s="370">
        <v>-17.3</v>
      </c>
      <c r="AR53" s="371">
        <v>8.4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2606766</v>
      </c>
      <c r="AN54" s="375">
        <v>22344</v>
      </c>
      <c r="AO54" s="376">
        <v>-10.5</v>
      </c>
      <c r="AP54" s="377">
        <v>28695</v>
      </c>
      <c r="AQ54" s="378">
        <v>5.3</v>
      </c>
      <c r="AR54" s="379">
        <v>-15.8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4491625</v>
      </c>
      <c r="AN55" s="367">
        <v>38576</v>
      </c>
      <c r="AO55" s="368">
        <v>-9.6999999999999993</v>
      </c>
      <c r="AP55" s="369">
        <v>46402</v>
      </c>
      <c r="AQ55" s="370">
        <v>-11.3</v>
      </c>
      <c r="AR55" s="371">
        <v>1.6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2107987</v>
      </c>
      <c r="AN56" s="375">
        <v>18104</v>
      </c>
      <c r="AO56" s="376">
        <v>-19</v>
      </c>
      <c r="AP56" s="377">
        <v>26897</v>
      </c>
      <c r="AQ56" s="378">
        <v>-6.3</v>
      </c>
      <c r="AR56" s="379">
        <v>-12.7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7147502</v>
      </c>
      <c r="AN57" s="367">
        <v>61676</v>
      </c>
      <c r="AO57" s="368">
        <v>59.9</v>
      </c>
      <c r="AP57" s="369">
        <v>66343</v>
      </c>
      <c r="AQ57" s="370">
        <v>43</v>
      </c>
      <c r="AR57" s="371">
        <v>16.899999999999999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4433518</v>
      </c>
      <c r="AN58" s="375">
        <v>38257</v>
      </c>
      <c r="AO58" s="376">
        <v>111.3</v>
      </c>
      <c r="AP58" s="377">
        <v>34529</v>
      </c>
      <c r="AQ58" s="378">
        <v>28.4</v>
      </c>
      <c r="AR58" s="379">
        <v>82.9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3381766</v>
      </c>
      <c r="AN59" s="367">
        <v>29303</v>
      </c>
      <c r="AO59" s="368">
        <v>-52.5</v>
      </c>
      <c r="AP59" s="369">
        <v>56416</v>
      </c>
      <c r="AQ59" s="370">
        <v>-15</v>
      </c>
      <c r="AR59" s="371">
        <v>-37.5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1748911</v>
      </c>
      <c r="AN60" s="375">
        <v>15155</v>
      </c>
      <c r="AO60" s="376">
        <v>-60.4</v>
      </c>
      <c r="AP60" s="377">
        <v>32623</v>
      </c>
      <c r="AQ60" s="378">
        <v>-5.5</v>
      </c>
      <c r="AR60" s="379">
        <v>-54.9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5099657</v>
      </c>
      <c r="AN61" s="382">
        <v>43832</v>
      </c>
      <c r="AO61" s="383">
        <v>0</v>
      </c>
      <c r="AP61" s="384">
        <v>56945</v>
      </c>
      <c r="AQ61" s="385">
        <v>7.1</v>
      </c>
      <c r="AR61" s="371">
        <v>-7.1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2764521</v>
      </c>
      <c r="AN62" s="375">
        <v>23765</v>
      </c>
      <c r="AO62" s="376">
        <v>8.4</v>
      </c>
      <c r="AP62" s="377">
        <v>30001</v>
      </c>
      <c r="AQ62" s="378">
        <v>4.0999999999999996</v>
      </c>
      <c r="AR62" s="379">
        <v>4.3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XQJwTrPsh+BKLfMqDuKpH9CtmxqcDyKg7kp+BxuJDxrF4qATM+oDmANe06R4jtMIhIk9x0YXg5lNjDiiQOXkg==" saltValue="beshKC/Ut8+irJ7ThJkKX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G3OLedo0KbZ4c+7+nOo4U6zEu7dCYiWgzjkom/4UIrsEn7A1r3W+S+YL60NPkdGl+afSItDVcvF0ba6rQJ2ZqQ==" saltValue="T1b0q3aLyL7GVgmRhFg8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115" zoomScaleNormal="11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4XeiiXqGzHhM+4FR+eovkShPbtfnTfjRS1uoZxofkHYzGyUuZHmSzejzVUGFYeV6yft7Zi2zRfor3uFESh/qRg==" saltValue="BKFqktsD3C1+WYZNntL7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20.9</v>
      </c>
      <c r="G47" s="12">
        <v>15.84</v>
      </c>
      <c r="H47" s="12">
        <v>13.57</v>
      </c>
      <c r="I47" s="12">
        <v>12.82</v>
      </c>
      <c r="J47" s="13">
        <v>11.62</v>
      </c>
    </row>
    <row r="48" spans="2:10" ht="57.75" customHeight="1" x14ac:dyDescent="0.15">
      <c r="B48" s="14"/>
      <c r="C48" s="1202" t="s">
        <v>4</v>
      </c>
      <c r="D48" s="1202"/>
      <c r="E48" s="1203"/>
      <c r="F48" s="15">
        <v>5.18</v>
      </c>
      <c r="G48" s="16">
        <v>5.2</v>
      </c>
      <c r="H48" s="16">
        <v>4.49</v>
      </c>
      <c r="I48" s="16">
        <v>4.45</v>
      </c>
      <c r="J48" s="17">
        <v>8.01</v>
      </c>
    </row>
    <row r="49" spans="2:10" ht="57.75" customHeight="1" thickBot="1" x14ac:dyDescent="0.2">
      <c r="B49" s="18"/>
      <c r="C49" s="1204" t="s">
        <v>5</v>
      </c>
      <c r="D49" s="1204"/>
      <c r="E49" s="1205"/>
      <c r="F49" s="19" t="s">
        <v>562</v>
      </c>
      <c r="G49" s="20" t="s">
        <v>563</v>
      </c>
      <c r="H49" s="20" t="s">
        <v>564</v>
      </c>
      <c r="I49" s="20" t="s">
        <v>565</v>
      </c>
      <c r="J49" s="21">
        <v>2.76</v>
      </c>
    </row>
    <row r="50" spans="2:10" ht="13.5" customHeight="1" x14ac:dyDescent="0.15"/>
  </sheetData>
  <sheetProtection algorithmName="SHA-512" hashValue="re9FDlPBs3AcOWCIrK+YN9Ef2ax4IF/ndk8cRurNaWJadMwu9coTPc8qUi0O/9IsbLPHwdnKjwDSV2ybhvrfTw==" saltValue="21jM1ceR9wm25DAmAKWM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2022-03-10T07:00:09Z</cp:lastPrinted>
  <dcterms:created xsi:type="dcterms:W3CDTF">2022-02-02T06:34:56Z</dcterms:created>
  <dcterms:modified xsi:type="dcterms:W3CDTF">2022-09-13T23:50:40Z</dcterms:modified>
  <cp:category/>
</cp:coreProperties>
</file>