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総務課\経理係\07_経理業務\照会回答\県_市町課\経営戦略・公営企業の経営に当たっての留意事項等\H29\H30.01.26【依頼】平成28年度決算「経営比較分析表」の分析等について\提出用\"/>
    </mc:Choice>
  </mc:AlternateContent>
  <workbookProtection workbookPassword="B319"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P10" i="4" s="1"/>
  <c r="O6" i="5"/>
  <c r="N6" i="5"/>
  <c r="M6" i="5"/>
  <c r="L6" i="5"/>
  <c r="K6" i="5"/>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I10" i="4"/>
  <c r="B10" i="4"/>
  <c r="BB8" i="4"/>
  <c r="AT8" i="4"/>
  <c r="AL8" i="4"/>
  <c r="W8" i="4"/>
  <c r="P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<sst xmlns="http://schemas.openxmlformats.org/spreadsheetml/2006/main" count="232" uniqueCount="120">
  <si>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</si>
  <si>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</si>
  <si>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</si>
  <si>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</si>
  <si>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</si>
  <si>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</si>
  <si>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</si>
  <si>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</si>
  <si>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</si>
  <si>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</si>
  <si>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</si>
  <si>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</si>
  <si>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</si>
  <si>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</si>
  <si>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</si>
  <si>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</si>
  <si>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</si>
  <si>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</si>
  <si>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</si>
  <si>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</si>
  <si>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</si>
  <si>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</si>
  <si>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</si>
  <si>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</si>
  <si>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</si>
  <si>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</si>
  <si>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</si>
  <si>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</si>
  <si>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</si>
  <si>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</si>
  <si>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</si>
  <si>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</si>
  <si>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</si>
  <si>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</si>
  <si>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</si>
  <si>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</si>
  <si>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</si>
  <si>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</si>
  <si>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</si>
  <si>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</si>
  <si>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</si>
  <si>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</si>
  <si>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</si>
  <si>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</si>
  <si>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</si>
  <si>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</si>
  <si>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</si>
  <si>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</si>
  <si>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</si>
  <si>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</si>
  <si>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</si>
  <si>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</si>
  <si>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</si>
  <si>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</si>
  <si>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</si>
  <si>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</si>
  <si>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</si>
  <si>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</si>
  <si>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</si>
  <si>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</si>
  <si>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</si>
  <si>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</si>
  <si>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</si>
  <si>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</si>
  <si>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</si>
  <si>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</si>
  <si>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</si>
  <si>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</si>
  <si>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</si>
  <si>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</si>
  <si>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</si>
  <si>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</si>
  <si>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</si>
  <si>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</si>
  <si>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</si>
  <si>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</si>
  <si>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</si>
  <si>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</si>
  <si>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</si>
  <si>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</si>
  <si>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</si>
  <si>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</si>
  <si>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</si>
  <si>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</si>
  <si>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</si>
  <si>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</si>
  <si>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</si>
  <si>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</si>
  <si>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</si>
  <si>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</si>
  <si>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</si>
  <si>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</si>
  <si>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</si>
  <si>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</si>
  <si>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</si>
  <si>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</si>
  <si>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</si>
  <si>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</si>
  <si>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</si>
  <si>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</si>
  <si>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</si>
  <si>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</si>
  <si>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</si>
  <si>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</si>
  <si>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</si>
  <si>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山口県　防府市</t>
  </si>
  <si>
    <t>法適用</t>
  </si>
  <si>
    <t>水道事業</t>
  </si>
  <si>
    <t>末端給水事業</t>
  </si>
  <si>
    <t>A3</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</si>
  <si>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</si>
  <si>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</si>
  <si>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</si>
  <si>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</si>
  <si>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</si>
  <si>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</si>
  <si>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</si>
  <si>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経常収支比率は100％以上、累積欠損金がなく累積欠損比率は0％となっており、類似団体と比較しても健全な経営を行えている。
　給水原価は、類似団体と比較しても低い水準にある。当市は市町村合併を行っておらず、給水拠点が広域に拡散していないことが、人件費や維持管理費の抑制に寄与していると言える。また、料金回収率においても、100％以上かつ類似団体平均値を超えており、給水に係る費用を給水収益で賄えている。
　流動比率については、すべての年度で200％以上となっており、短期的な債務に対する支払能力は確保できている（平成25年度は未払金が例年の1/4程度であったため高率となっている。）が、一方で平成26年度以降は類似団体を下回っている。これは会計制度の見直しに伴い、固定負債に計上していた償還期限が1年以内の企業債償還金を流動負債に計上したことにより流動負債が増加したためである。企業債残高が類似団体と比較して多いことは、企業債残高対給水収益比率にも表れており、企業債残高を減少させることが課題となっている。
　施設利用率については類似団体を下回っているが、これは認可変更により平成23年度から施設能力を引上げたことが影響（平成22年度の施設利用率は67.6％）している。施設更新時等においても安定給水を可能にする施設能力を有してると言える。
　有収率は類似団体を大きく上回り、約92％まで上昇している。漏水調査の実施による漏水量の減少や適切な施設管理による効果が現れていると考えられる。</t>
    <rPh sb="581" eb="582">
      <t>オオ</t>
    </rPh>
    <rPh sb="584" eb="586">
      <t>ウワマワ</t>
    </rPh>
    <rPh sb="588" eb="589">
      <t>ヤク</t>
    </rPh>
    <rPh sb="594" eb="596">
      <t>ジョウショウ</t>
    </rPh>
    <rPh sb="613" eb="614">
      <t>リョウ</t>
    </rPh>
    <phoneticPr fontId="4"/>
  </si>
  <si>
    <t>　管路更新率については、当市水道ビジョンにおいて設定している1.5％を目標に毎年更新を行っており、類似団体を大きく上回っている。また、管路経年化率については平成23年度以降、類似団体より低い数値で推移している。管路の更新については、需要予測及び収支見通しに留意しつつ、今後も適正な投資水準により計画的に推進していく。
　有形固定資産減価償却率は類似団体と同様の推移であるが、数値自体は年々増加しており施設の老朽化が進んでいることが分かる。
　上記のとおり、今後老朽化対策の強化が一層求められるため、アセットマネジメント等の手法により老朽化した施設の計画的な改築・更新を行っていくことが必要である。</t>
    <rPh sb="54" eb="55">
      <t>オオ</t>
    </rPh>
    <rPh sb="236" eb="238">
      <t>キョウカ</t>
    </rPh>
    <phoneticPr fontId="4"/>
  </si>
  <si>
    <t>　当市の水道事業は、これまでの行財政改革等の効果により、現状においては類似団体と比較して健全な経営が行えていると言えるものの、企業債残高を減少させることが課題の1つとなっている。
　また、人口の減少や節水機器の普及等に伴う環境共生型社会への移行により、事業運営の根幹をなす水需要が今後も減少すると見込まれ、それに伴う収益の減少も避けられないものとなっている。一方で施設の老朽化対策や耐震化対策を講ずる必要があり、料金収入に直接つながらない事業が数多く存在している状況である。
　今後も引き続き健全な経営を維持していくためには、計画的かつ効果的な投資、専門知識を有した職員の確保及び広域化も視野に入れたさらなる経営の効率化が必要である。</t>
    <rPh sb="22" eb="24">
      <t>コウカ</t>
    </rPh>
    <rPh sb="148" eb="150">
      <t>ミコ</t>
    </rPh>
    <rPh sb="179" eb="181">
      <t>イッポウ</t>
    </rPh>
    <rPh sb="249" eb="251">
      <t>ケイエイ</t>
    </rPh>
    <rPh sb="268" eb="271">
      <t>コウカテキ</t>
    </rPh>
    <rPh sb="272" eb="274">
      <t>トウシ</t>
    </rPh>
    <rPh sb="275" eb="277">
      <t>センモン</t>
    </rPh>
    <rPh sb="277" eb="279">
      <t>チシキ</t>
    </rPh>
    <rPh sb="280" eb="281">
      <t>ユウ</t>
    </rPh>
    <rPh sb="283" eb="285">
      <t>ショクイン</t>
    </rPh>
    <rPh sb="286" eb="288">
      <t>カクホ</t>
    </rPh>
    <rPh sb="288" eb="289">
      <t>オヨ</t>
    </rPh>
    <rPh sb="290" eb="293">
      <t>コウイキカ</t>
    </rPh>
    <rPh sb="294" eb="296">
      <t>シヤ</t>
    </rPh>
    <rPh sb="297" eb="298">
      <t>イ</t>
    </rPh>
    <rPh sb="304" eb="306">
      <t>ケイエイ</t>
    </rPh>
    <rPh sb="307" eb="310">
      <t>コウリツカ</t>
    </rPh>
    <rPh sb="311" eb="313">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</si>
</sst>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1.25</c:v>
                </c:pt>
                <c:pt idx="1">
                  <c:v>1.59</c:v>
                </c:pt>
                <c:pt idx="2">
                  <c:v>1.5</c:v>
                </c:pt>
                <c:pt idx="3">
                  <c:v>1.39</c:v>
                </c:pt>
                <c:pt idx="4">
                  <c:v>1.57</c:v>
                </c:pt>
              </c:numCache>
            </c:numRef>
          </c:val>
        </c:ser>
        <c:dLbls>
          <c:showLegendKey val="0"/>
          <c:showVal val="0"/>
          <c:showCatName val="0"/>
          <c:showSerName val="0"/>
          <c:showPercent val="0"/>
          <c:showBubbleSize val="0"/>
        </c:dLbls>
        <c:gapWidth val="150"/>
        <c:axId val="236203632"/>
        <c:axId val="236107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0.88</c:v>
                </c:pt>
                <c:pt idx="1">
                  <c:v>0.85</c:v>
                </c:pt>
                <c:pt idx="2">
                  <c:v>0.75</c:v>
                </c:pt>
                <c:pt idx="3">
                  <c:v>0.95</c:v>
                </c:pt>
                <c:pt idx="4">
                  <c:v>0.74</c:v>
                </c:pt>
              </c:numCache>
            </c:numRef>
          </c:val>
          <c:smooth val="0"/>
        </c:ser>
        <c:dLbls>
          <c:showLegendKey val="0"/>
          <c:showVal val="0"/>
          <c:showCatName val="0"/>
          <c:showSerName val="0"/>
          <c:showPercent val="0"/>
          <c:showBubbleSize val="0"/>
        </c:dLbls>
        <c:marker val="1"/>
        <c:smooth val="0"/>
        <c:axId val="236203632"/>
        <c:axId val="236107200"/>
      </c:lineChart>
      <c:dateAx>
        <c:axId val="236203632"/>
        <c:scaling>
          <c:orientation val="minMax"/>
        </c:scaling>
        <c:delete val="1"/>
        <c:axPos val="b"/>
        <c:numFmt formatCode="ge" sourceLinked="1"/>
        <c:majorTickMark val="none"/>
        <c:minorTickMark val="none"/>
        <c:tickLblPos val="none"/>
        <c:crossAx val="236107200"/>
        <c:crosses val="autoZero"/>
        <c:auto val="1"/>
        <c:lblOffset val="100"/>
        <c:baseTimeUnit val="years"/>
      </c:dateAx>
      <c:valAx>
        <c:axId val="236107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6203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54.09</c:v>
                </c:pt>
                <c:pt idx="1">
                  <c:v>53.91</c:v>
                </c:pt>
                <c:pt idx="2">
                  <c:v>53.15</c:v>
                </c:pt>
                <c:pt idx="3">
                  <c:v>52.84</c:v>
                </c:pt>
                <c:pt idx="4">
                  <c:v>52.39</c:v>
                </c:pt>
              </c:numCache>
            </c:numRef>
          </c:val>
        </c:ser>
        <c:dLbls>
          <c:showLegendKey val="0"/>
          <c:showVal val="0"/>
          <c:showCatName val="0"/>
          <c:showSerName val="0"/>
          <c:showPercent val="0"/>
          <c:showBubbleSize val="0"/>
        </c:dLbls>
        <c:gapWidth val="150"/>
        <c:axId val="473608488"/>
        <c:axId val="473608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62.5</c:v>
                </c:pt>
                <c:pt idx="1">
                  <c:v>62.45</c:v>
                </c:pt>
                <c:pt idx="2">
                  <c:v>62.12</c:v>
                </c:pt>
                <c:pt idx="3">
                  <c:v>62.26</c:v>
                </c:pt>
                <c:pt idx="4">
                  <c:v>62.1</c:v>
                </c:pt>
              </c:numCache>
            </c:numRef>
          </c:val>
          <c:smooth val="0"/>
        </c:ser>
        <c:dLbls>
          <c:showLegendKey val="0"/>
          <c:showVal val="0"/>
          <c:showCatName val="0"/>
          <c:showSerName val="0"/>
          <c:showPercent val="0"/>
          <c:showBubbleSize val="0"/>
        </c:dLbls>
        <c:marker val="1"/>
        <c:smooth val="0"/>
        <c:axId val="473608488"/>
        <c:axId val="473608880"/>
      </c:lineChart>
      <c:dateAx>
        <c:axId val="473608488"/>
        <c:scaling>
          <c:orientation val="minMax"/>
        </c:scaling>
        <c:delete val="1"/>
        <c:axPos val="b"/>
        <c:numFmt formatCode="ge" sourceLinked="1"/>
        <c:majorTickMark val="none"/>
        <c:minorTickMark val="none"/>
        <c:tickLblPos val="none"/>
        <c:crossAx val="473608880"/>
        <c:crosses val="autoZero"/>
        <c:auto val="1"/>
        <c:lblOffset val="100"/>
        <c:baseTimeUnit val="years"/>
      </c:dateAx>
      <c:valAx>
        <c:axId val="473608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3608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90.47</c:v>
                </c:pt>
                <c:pt idx="1">
                  <c:v>91.14</c:v>
                </c:pt>
                <c:pt idx="2">
                  <c:v>91.05</c:v>
                </c:pt>
                <c:pt idx="3">
                  <c:v>91.12</c:v>
                </c:pt>
                <c:pt idx="4">
                  <c:v>91.99</c:v>
                </c:pt>
              </c:numCache>
            </c:numRef>
          </c:val>
        </c:ser>
        <c:dLbls>
          <c:showLegendKey val="0"/>
          <c:showVal val="0"/>
          <c:showCatName val="0"/>
          <c:showSerName val="0"/>
          <c:showPercent val="0"/>
          <c:showBubbleSize val="0"/>
        </c:dLbls>
        <c:gapWidth val="150"/>
        <c:axId val="473610056"/>
        <c:axId val="473862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89.62</c:v>
                </c:pt>
                <c:pt idx="1">
                  <c:v>89.76</c:v>
                </c:pt>
                <c:pt idx="2">
                  <c:v>89.45</c:v>
                </c:pt>
                <c:pt idx="3">
                  <c:v>89.5</c:v>
                </c:pt>
                <c:pt idx="4">
                  <c:v>89.52</c:v>
                </c:pt>
              </c:numCache>
            </c:numRef>
          </c:val>
          <c:smooth val="0"/>
        </c:ser>
        <c:dLbls>
          <c:showLegendKey val="0"/>
          <c:showVal val="0"/>
          <c:showCatName val="0"/>
          <c:showSerName val="0"/>
          <c:showPercent val="0"/>
          <c:showBubbleSize val="0"/>
        </c:dLbls>
        <c:marker val="1"/>
        <c:smooth val="0"/>
        <c:axId val="473610056"/>
        <c:axId val="473862952"/>
      </c:lineChart>
      <c:dateAx>
        <c:axId val="473610056"/>
        <c:scaling>
          <c:orientation val="minMax"/>
        </c:scaling>
        <c:delete val="1"/>
        <c:axPos val="b"/>
        <c:numFmt formatCode="ge" sourceLinked="1"/>
        <c:majorTickMark val="none"/>
        <c:minorTickMark val="none"/>
        <c:tickLblPos val="none"/>
        <c:crossAx val="473862952"/>
        <c:crosses val="autoZero"/>
        <c:auto val="1"/>
        <c:lblOffset val="100"/>
        <c:baseTimeUnit val="years"/>
      </c:dateAx>
      <c:valAx>
        <c:axId val="473862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3610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114.95</c:v>
                </c:pt>
                <c:pt idx="1">
                  <c:v>116.11</c:v>
                </c:pt>
                <c:pt idx="2">
                  <c:v>122.87</c:v>
                </c:pt>
                <c:pt idx="3">
                  <c:v>123.34</c:v>
                </c:pt>
                <c:pt idx="4">
                  <c:v>123.72</c:v>
                </c:pt>
              </c:numCache>
            </c:numRef>
          </c:val>
        </c:ser>
        <c:dLbls>
          <c:showLegendKey val="0"/>
          <c:showVal val="0"/>
          <c:showCatName val="0"/>
          <c:showSerName val="0"/>
          <c:showPercent val="0"/>
          <c:showBubbleSize val="0"/>
        </c:dLbls>
        <c:gapWidth val="150"/>
        <c:axId val="236543680"/>
        <c:axId val="236544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107.91</c:v>
                </c:pt>
                <c:pt idx="1">
                  <c:v>108.44</c:v>
                </c:pt>
                <c:pt idx="2">
                  <c:v>113.11</c:v>
                </c:pt>
                <c:pt idx="3">
                  <c:v>114</c:v>
                </c:pt>
                <c:pt idx="4">
                  <c:v>114</c:v>
                </c:pt>
              </c:numCache>
            </c:numRef>
          </c:val>
          <c:smooth val="0"/>
        </c:ser>
        <c:dLbls>
          <c:showLegendKey val="0"/>
          <c:showVal val="0"/>
          <c:showCatName val="0"/>
          <c:showSerName val="0"/>
          <c:showPercent val="0"/>
          <c:showBubbleSize val="0"/>
        </c:dLbls>
        <c:marker val="1"/>
        <c:smooth val="0"/>
        <c:axId val="236543680"/>
        <c:axId val="236544064"/>
      </c:lineChart>
      <c:dateAx>
        <c:axId val="236543680"/>
        <c:scaling>
          <c:orientation val="minMax"/>
        </c:scaling>
        <c:delete val="1"/>
        <c:axPos val="b"/>
        <c:numFmt formatCode="ge" sourceLinked="1"/>
        <c:majorTickMark val="none"/>
        <c:minorTickMark val="none"/>
        <c:tickLblPos val="none"/>
        <c:crossAx val="236544064"/>
        <c:crosses val="autoZero"/>
        <c:auto val="1"/>
        <c:lblOffset val="100"/>
        <c:baseTimeUnit val="years"/>
      </c:dateAx>
      <c:valAx>
        <c:axId val="2365440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36543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41.48</c:v>
                </c:pt>
                <c:pt idx="1">
                  <c:v>42.61</c:v>
                </c:pt>
                <c:pt idx="2">
                  <c:v>44.55</c:v>
                </c:pt>
                <c:pt idx="3">
                  <c:v>45.37</c:v>
                </c:pt>
                <c:pt idx="4">
                  <c:v>46.12</c:v>
                </c:pt>
              </c:numCache>
            </c:numRef>
          </c:val>
        </c:ser>
        <c:dLbls>
          <c:showLegendKey val="0"/>
          <c:showVal val="0"/>
          <c:showCatName val="0"/>
          <c:showSerName val="0"/>
          <c:showPercent val="0"/>
          <c:showBubbleSize val="0"/>
        </c:dLbls>
        <c:gapWidth val="150"/>
        <c:axId val="236906936"/>
        <c:axId val="236907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40.21</c:v>
                </c:pt>
                <c:pt idx="1">
                  <c:v>41.12</c:v>
                </c:pt>
                <c:pt idx="2">
                  <c:v>44.91</c:v>
                </c:pt>
                <c:pt idx="3">
                  <c:v>45.89</c:v>
                </c:pt>
                <c:pt idx="4">
                  <c:v>46.58</c:v>
                </c:pt>
              </c:numCache>
            </c:numRef>
          </c:val>
          <c:smooth val="0"/>
        </c:ser>
        <c:dLbls>
          <c:showLegendKey val="0"/>
          <c:showVal val="0"/>
          <c:showCatName val="0"/>
          <c:showSerName val="0"/>
          <c:showPercent val="0"/>
          <c:showBubbleSize val="0"/>
        </c:dLbls>
        <c:marker val="1"/>
        <c:smooth val="0"/>
        <c:axId val="236906936"/>
        <c:axId val="236907320"/>
      </c:lineChart>
      <c:dateAx>
        <c:axId val="236906936"/>
        <c:scaling>
          <c:orientation val="minMax"/>
        </c:scaling>
        <c:delete val="1"/>
        <c:axPos val="b"/>
        <c:numFmt formatCode="ge" sourceLinked="1"/>
        <c:majorTickMark val="none"/>
        <c:minorTickMark val="none"/>
        <c:tickLblPos val="none"/>
        <c:crossAx val="236907320"/>
        <c:crosses val="autoZero"/>
        <c:auto val="1"/>
        <c:lblOffset val="100"/>
        <c:baseTimeUnit val="years"/>
      </c:dateAx>
      <c:valAx>
        <c:axId val="236907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6906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9.58</c:v>
                </c:pt>
                <c:pt idx="1">
                  <c:v>8.6</c:v>
                </c:pt>
                <c:pt idx="2">
                  <c:v>10.119999999999999</c:v>
                </c:pt>
                <c:pt idx="3">
                  <c:v>11.65</c:v>
                </c:pt>
                <c:pt idx="4">
                  <c:v>12.25</c:v>
                </c:pt>
              </c:numCache>
            </c:numRef>
          </c:val>
        </c:ser>
        <c:dLbls>
          <c:showLegendKey val="0"/>
          <c:showVal val="0"/>
          <c:showCatName val="0"/>
          <c:showSerName val="0"/>
          <c:showPercent val="0"/>
          <c:showBubbleSize val="0"/>
        </c:dLbls>
        <c:gapWidth val="150"/>
        <c:axId val="236524784"/>
        <c:axId val="236525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10.19</c:v>
                </c:pt>
                <c:pt idx="1">
                  <c:v>10.9</c:v>
                </c:pt>
                <c:pt idx="2">
                  <c:v>12.03</c:v>
                </c:pt>
                <c:pt idx="3">
                  <c:v>13.14</c:v>
                </c:pt>
                <c:pt idx="4">
                  <c:v>14.45</c:v>
                </c:pt>
              </c:numCache>
            </c:numRef>
          </c:val>
          <c:smooth val="0"/>
        </c:ser>
        <c:dLbls>
          <c:showLegendKey val="0"/>
          <c:showVal val="0"/>
          <c:showCatName val="0"/>
          <c:showSerName val="0"/>
          <c:showPercent val="0"/>
          <c:showBubbleSize val="0"/>
        </c:dLbls>
        <c:marker val="1"/>
        <c:smooth val="0"/>
        <c:axId val="236524784"/>
        <c:axId val="236525176"/>
      </c:lineChart>
      <c:dateAx>
        <c:axId val="236524784"/>
        <c:scaling>
          <c:orientation val="minMax"/>
        </c:scaling>
        <c:delete val="1"/>
        <c:axPos val="b"/>
        <c:numFmt formatCode="ge" sourceLinked="1"/>
        <c:majorTickMark val="none"/>
        <c:minorTickMark val="none"/>
        <c:tickLblPos val="none"/>
        <c:crossAx val="236525176"/>
        <c:crosses val="autoZero"/>
        <c:auto val="1"/>
        <c:lblOffset val="100"/>
        <c:baseTimeUnit val="years"/>
      </c:dateAx>
      <c:valAx>
        <c:axId val="236525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6524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73368552"/>
        <c:axId val="473368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0.57999999999999996</c:v>
                </c:pt>
                <c:pt idx="1">
                  <c:v>0.81</c:v>
                </c:pt>
                <c:pt idx="2" formatCode="#,##0.00;&quot;△&quot;#,##0.00">
                  <c:v>0</c:v>
                </c:pt>
                <c:pt idx="3">
                  <c:v>0.03</c:v>
                </c:pt>
                <c:pt idx="4">
                  <c:v>0.23</c:v>
                </c:pt>
              </c:numCache>
            </c:numRef>
          </c:val>
          <c:smooth val="0"/>
        </c:ser>
        <c:dLbls>
          <c:showLegendKey val="0"/>
          <c:showVal val="0"/>
          <c:showCatName val="0"/>
          <c:showSerName val="0"/>
          <c:showPercent val="0"/>
          <c:showBubbleSize val="0"/>
        </c:dLbls>
        <c:marker val="1"/>
        <c:smooth val="0"/>
        <c:axId val="473368552"/>
        <c:axId val="473368944"/>
      </c:lineChart>
      <c:dateAx>
        <c:axId val="473368552"/>
        <c:scaling>
          <c:orientation val="minMax"/>
        </c:scaling>
        <c:delete val="1"/>
        <c:axPos val="b"/>
        <c:numFmt formatCode="ge" sourceLinked="1"/>
        <c:majorTickMark val="none"/>
        <c:minorTickMark val="none"/>
        <c:tickLblPos val="none"/>
        <c:crossAx val="473368944"/>
        <c:crosses val="autoZero"/>
        <c:auto val="1"/>
        <c:lblOffset val="100"/>
        <c:baseTimeUnit val="years"/>
      </c:dateAx>
      <c:valAx>
        <c:axId val="4733689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73368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1142.68</c:v>
                </c:pt>
                <c:pt idx="1">
                  <c:v>3632.49</c:v>
                </c:pt>
                <c:pt idx="2">
                  <c:v>283.14</c:v>
                </c:pt>
                <c:pt idx="3">
                  <c:v>276.55</c:v>
                </c:pt>
                <c:pt idx="4">
                  <c:v>289.16000000000003</c:v>
                </c:pt>
              </c:numCache>
            </c:numRef>
          </c:val>
        </c:ser>
        <c:dLbls>
          <c:showLegendKey val="0"/>
          <c:showVal val="0"/>
          <c:showCatName val="0"/>
          <c:showSerName val="0"/>
          <c:showPercent val="0"/>
          <c:showBubbleSize val="0"/>
        </c:dLbls>
        <c:gapWidth val="150"/>
        <c:axId val="473370120"/>
        <c:axId val="473370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633.30999999999995</c:v>
                </c:pt>
                <c:pt idx="1">
                  <c:v>648.09</c:v>
                </c:pt>
                <c:pt idx="2">
                  <c:v>344.19</c:v>
                </c:pt>
                <c:pt idx="3">
                  <c:v>352.05</c:v>
                </c:pt>
                <c:pt idx="4">
                  <c:v>349.04</c:v>
                </c:pt>
              </c:numCache>
            </c:numRef>
          </c:val>
          <c:smooth val="0"/>
        </c:ser>
        <c:dLbls>
          <c:showLegendKey val="0"/>
          <c:showVal val="0"/>
          <c:showCatName val="0"/>
          <c:showSerName val="0"/>
          <c:showPercent val="0"/>
          <c:showBubbleSize val="0"/>
        </c:dLbls>
        <c:marker val="1"/>
        <c:smooth val="0"/>
        <c:axId val="473370120"/>
        <c:axId val="473370512"/>
      </c:lineChart>
      <c:dateAx>
        <c:axId val="473370120"/>
        <c:scaling>
          <c:orientation val="minMax"/>
        </c:scaling>
        <c:delete val="1"/>
        <c:axPos val="b"/>
        <c:numFmt formatCode="ge" sourceLinked="1"/>
        <c:majorTickMark val="none"/>
        <c:minorTickMark val="none"/>
        <c:tickLblPos val="none"/>
        <c:crossAx val="473370512"/>
        <c:crosses val="autoZero"/>
        <c:auto val="1"/>
        <c:lblOffset val="100"/>
        <c:baseTimeUnit val="years"/>
      </c:dateAx>
      <c:valAx>
        <c:axId val="473370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73370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555.13</c:v>
                </c:pt>
                <c:pt idx="1">
                  <c:v>534.54</c:v>
                </c:pt>
                <c:pt idx="2">
                  <c:v>526.5</c:v>
                </c:pt>
                <c:pt idx="3">
                  <c:v>506.8</c:v>
                </c:pt>
                <c:pt idx="4">
                  <c:v>490.3</c:v>
                </c:pt>
              </c:numCache>
            </c:numRef>
          </c:val>
        </c:ser>
        <c:dLbls>
          <c:showLegendKey val="0"/>
          <c:showVal val="0"/>
          <c:showCatName val="0"/>
          <c:showSerName val="0"/>
          <c:showPercent val="0"/>
          <c:showBubbleSize val="0"/>
        </c:dLbls>
        <c:gapWidth val="150"/>
        <c:axId val="473371688"/>
        <c:axId val="473372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257.41000000000003</c:v>
                </c:pt>
                <c:pt idx="1">
                  <c:v>253.86</c:v>
                </c:pt>
                <c:pt idx="2">
                  <c:v>252.09</c:v>
                </c:pt>
                <c:pt idx="3">
                  <c:v>250.76</c:v>
                </c:pt>
                <c:pt idx="4">
                  <c:v>254.54</c:v>
                </c:pt>
              </c:numCache>
            </c:numRef>
          </c:val>
          <c:smooth val="0"/>
        </c:ser>
        <c:dLbls>
          <c:showLegendKey val="0"/>
          <c:showVal val="0"/>
          <c:showCatName val="0"/>
          <c:showSerName val="0"/>
          <c:showPercent val="0"/>
          <c:showBubbleSize val="0"/>
        </c:dLbls>
        <c:marker val="1"/>
        <c:smooth val="0"/>
        <c:axId val="473371688"/>
        <c:axId val="473372080"/>
      </c:lineChart>
      <c:dateAx>
        <c:axId val="473371688"/>
        <c:scaling>
          <c:orientation val="minMax"/>
        </c:scaling>
        <c:delete val="1"/>
        <c:axPos val="b"/>
        <c:numFmt formatCode="ge" sourceLinked="1"/>
        <c:majorTickMark val="none"/>
        <c:minorTickMark val="none"/>
        <c:tickLblPos val="none"/>
        <c:crossAx val="473372080"/>
        <c:crosses val="autoZero"/>
        <c:auto val="1"/>
        <c:lblOffset val="100"/>
        <c:baseTimeUnit val="years"/>
      </c:dateAx>
      <c:valAx>
        <c:axId val="4733720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73371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109.47</c:v>
                </c:pt>
                <c:pt idx="1">
                  <c:v>109.64</c:v>
                </c:pt>
                <c:pt idx="2">
                  <c:v>118.05</c:v>
                </c:pt>
                <c:pt idx="3">
                  <c:v>118.6</c:v>
                </c:pt>
                <c:pt idx="4">
                  <c:v>118.61</c:v>
                </c:pt>
              </c:numCache>
            </c:numRef>
          </c:val>
        </c:ser>
        <c:dLbls>
          <c:showLegendKey val="0"/>
          <c:showVal val="0"/>
          <c:showCatName val="0"/>
          <c:showSerName val="0"/>
          <c:showPercent val="0"/>
          <c:showBubbleSize val="0"/>
        </c:dLbls>
        <c:gapWidth val="150"/>
        <c:axId val="236527920"/>
        <c:axId val="236527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100.16</c:v>
                </c:pt>
                <c:pt idx="1">
                  <c:v>100.07</c:v>
                </c:pt>
                <c:pt idx="2">
                  <c:v>106.22</c:v>
                </c:pt>
                <c:pt idx="3">
                  <c:v>106.69</c:v>
                </c:pt>
                <c:pt idx="4">
                  <c:v>106.52</c:v>
                </c:pt>
              </c:numCache>
            </c:numRef>
          </c:val>
          <c:smooth val="0"/>
        </c:ser>
        <c:dLbls>
          <c:showLegendKey val="0"/>
          <c:showVal val="0"/>
          <c:showCatName val="0"/>
          <c:showSerName val="0"/>
          <c:showPercent val="0"/>
          <c:showBubbleSize val="0"/>
        </c:dLbls>
        <c:marker val="1"/>
        <c:smooth val="0"/>
        <c:axId val="236527920"/>
        <c:axId val="236527528"/>
      </c:lineChart>
      <c:dateAx>
        <c:axId val="236527920"/>
        <c:scaling>
          <c:orientation val="minMax"/>
        </c:scaling>
        <c:delete val="1"/>
        <c:axPos val="b"/>
        <c:numFmt formatCode="ge" sourceLinked="1"/>
        <c:majorTickMark val="none"/>
        <c:minorTickMark val="none"/>
        <c:tickLblPos val="none"/>
        <c:crossAx val="236527528"/>
        <c:crosses val="autoZero"/>
        <c:auto val="1"/>
        <c:lblOffset val="100"/>
        <c:baseTimeUnit val="years"/>
      </c:dateAx>
      <c:valAx>
        <c:axId val="236527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6527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145.34</c:v>
                </c:pt>
                <c:pt idx="1">
                  <c:v>145.19999999999999</c:v>
                </c:pt>
                <c:pt idx="2">
                  <c:v>134.76</c:v>
                </c:pt>
                <c:pt idx="3">
                  <c:v>133.94999999999999</c:v>
                </c:pt>
                <c:pt idx="4">
                  <c:v>133.97</c:v>
                </c:pt>
              </c:numCache>
            </c:numRef>
          </c:val>
        </c:ser>
        <c:dLbls>
          <c:showLegendKey val="0"/>
          <c:showVal val="0"/>
          <c:showCatName val="0"/>
          <c:showSerName val="0"/>
          <c:showPercent val="0"/>
          <c:showBubbleSize val="0"/>
        </c:dLbls>
        <c:gapWidth val="150"/>
        <c:axId val="236526352"/>
        <c:axId val="473607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166.17</c:v>
                </c:pt>
                <c:pt idx="1">
                  <c:v>164.93</c:v>
                </c:pt>
                <c:pt idx="2">
                  <c:v>155.22999999999999</c:v>
                </c:pt>
                <c:pt idx="3">
                  <c:v>154.91999999999999</c:v>
                </c:pt>
                <c:pt idx="4">
                  <c:v>155.80000000000001</c:v>
                </c:pt>
              </c:numCache>
            </c:numRef>
          </c:val>
          <c:smooth val="0"/>
        </c:ser>
        <c:dLbls>
          <c:showLegendKey val="0"/>
          <c:showVal val="0"/>
          <c:showCatName val="0"/>
          <c:showSerName val="0"/>
          <c:showPercent val="0"/>
          <c:showBubbleSize val="0"/>
        </c:dLbls>
        <c:marker val="1"/>
        <c:smooth val="0"/>
        <c:axId val="236526352"/>
        <c:axId val="473607312"/>
      </c:lineChart>
      <c:dateAx>
        <c:axId val="236526352"/>
        <c:scaling>
          <c:orientation val="minMax"/>
        </c:scaling>
        <c:delete val="1"/>
        <c:axPos val="b"/>
        <c:numFmt formatCode="ge" sourceLinked="1"/>
        <c:majorTickMark val="none"/>
        <c:minorTickMark val="none"/>
        <c:tickLblPos val="none"/>
        <c:crossAx val="473607312"/>
        <c:crosses val="autoZero"/>
        <c:auto val="1"/>
        <c:lblOffset val="100"/>
        <c:baseTimeUnit val="years"/>
      </c:dateAx>
      <c:valAx>
        <c:axId val="473607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6526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L52" zoomScaleNormal="100" workbookViewId="0">
      <selection activeCell="BY88" sqref="BY88"/>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5" t="s">
        <v>0</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row>
    <row r="3" spans="1:78" ht="9.75" customHeight="1" x14ac:dyDescent="0.15">
      <c r="A3" s="2"/>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row>
    <row r="4" spans="1:78" ht="9.75" customHeight="1" x14ac:dyDescent="0.15">
      <c r="A4" s="2"/>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86" t="str">
        <f>データ!H6</f>
        <v>山口県　防府市</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7"/>
      <c r="AE6" s="87"/>
      <c r="AF6" s="87"/>
      <c r="AG6" s="87"/>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5"/>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4"/>
      <c r="BK7" s="4"/>
      <c r="BL7" s="6" t="s">
        <v>9</v>
      </c>
      <c r="BM7" s="7"/>
      <c r="BN7" s="7"/>
      <c r="BO7" s="7"/>
      <c r="BP7" s="7"/>
      <c r="BQ7" s="7"/>
      <c r="BR7" s="7"/>
      <c r="BS7" s="7"/>
      <c r="BT7" s="7"/>
      <c r="BU7" s="7"/>
      <c r="BV7" s="7"/>
      <c r="BW7" s="7"/>
      <c r="BX7" s="7"/>
      <c r="BY7" s="8"/>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A3</v>
      </c>
      <c r="X8" s="83"/>
      <c r="Y8" s="83"/>
      <c r="Z8" s="83"/>
      <c r="AA8" s="83"/>
      <c r="AB8" s="83"/>
      <c r="AC8" s="83"/>
      <c r="AD8" s="84" t="s">
        <v>116</v>
      </c>
      <c r="AE8" s="84"/>
      <c r="AF8" s="84"/>
      <c r="AG8" s="84"/>
      <c r="AH8" s="84"/>
      <c r="AI8" s="84"/>
      <c r="AJ8" s="84"/>
      <c r="AK8" s="5"/>
      <c r="AL8" s="71">
        <f>データ!$R$6</f>
        <v>117172</v>
      </c>
      <c r="AM8" s="71"/>
      <c r="AN8" s="71"/>
      <c r="AO8" s="71"/>
      <c r="AP8" s="71"/>
      <c r="AQ8" s="71"/>
      <c r="AR8" s="71"/>
      <c r="AS8" s="71"/>
      <c r="AT8" s="67">
        <f>データ!$S$6</f>
        <v>189.37</v>
      </c>
      <c r="AU8" s="68"/>
      <c r="AV8" s="68"/>
      <c r="AW8" s="68"/>
      <c r="AX8" s="68"/>
      <c r="AY8" s="68"/>
      <c r="AZ8" s="68"/>
      <c r="BA8" s="68"/>
      <c r="BB8" s="70">
        <f>データ!$T$6</f>
        <v>618.75</v>
      </c>
      <c r="BC8" s="70"/>
      <c r="BD8" s="70"/>
      <c r="BE8" s="70"/>
      <c r="BF8" s="70"/>
      <c r="BG8" s="70"/>
      <c r="BH8" s="70"/>
      <c r="BI8" s="70"/>
      <c r="BJ8" s="4"/>
      <c r="BK8" s="4"/>
      <c r="BL8" s="74" t="s">
        <v>10</v>
      </c>
      <c r="BM8" s="75"/>
      <c r="BN8" s="9" t="s">
        <v>11</v>
      </c>
      <c r="BO8" s="10"/>
      <c r="BP8" s="10"/>
      <c r="BQ8" s="10"/>
      <c r="BR8" s="10"/>
      <c r="BS8" s="10"/>
      <c r="BT8" s="10"/>
      <c r="BU8" s="10"/>
      <c r="BV8" s="10"/>
      <c r="BW8" s="10"/>
      <c r="BX8" s="10"/>
      <c r="BY8" s="11"/>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5"/>
      <c r="AI9" s="5"/>
      <c r="AJ9" s="5"/>
      <c r="AK9" s="5"/>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4"/>
      <c r="BK9" s="4"/>
      <c r="BL9" s="65" t="s">
        <v>19</v>
      </c>
      <c r="BM9" s="66"/>
      <c r="BN9" s="12" t="s">
        <v>20</v>
      </c>
      <c r="BO9" s="13"/>
      <c r="BP9" s="13"/>
      <c r="BQ9" s="13"/>
      <c r="BR9" s="13"/>
      <c r="BS9" s="13"/>
      <c r="BT9" s="13"/>
      <c r="BU9" s="13"/>
      <c r="BV9" s="13"/>
      <c r="BW9" s="13"/>
      <c r="BX9" s="13"/>
      <c r="BY9" s="14"/>
    </row>
    <row r="10" spans="1:78" ht="18.75" customHeight="1" x14ac:dyDescent="0.15">
      <c r="A10" s="2"/>
      <c r="B10" s="67" t="str">
        <f>データ!$N$6</f>
        <v>-</v>
      </c>
      <c r="C10" s="68"/>
      <c r="D10" s="68"/>
      <c r="E10" s="68"/>
      <c r="F10" s="68"/>
      <c r="G10" s="68"/>
      <c r="H10" s="68"/>
      <c r="I10" s="67">
        <f>データ!$O$6</f>
        <v>57.34</v>
      </c>
      <c r="J10" s="68"/>
      <c r="K10" s="68"/>
      <c r="L10" s="68"/>
      <c r="M10" s="68"/>
      <c r="N10" s="68"/>
      <c r="O10" s="69"/>
      <c r="P10" s="70">
        <f>データ!$P$6</f>
        <v>92.11</v>
      </c>
      <c r="Q10" s="70"/>
      <c r="R10" s="70"/>
      <c r="S10" s="70"/>
      <c r="T10" s="70"/>
      <c r="U10" s="70"/>
      <c r="V10" s="70"/>
      <c r="W10" s="71">
        <f>データ!$Q$6</f>
        <v>2494</v>
      </c>
      <c r="X10" s="71"/>
      <c r="Y10" s="71"/>
      <c r="Z10" s="71"/>
      <c r="AA10" s="71"/>
      <c r="AB10" s="71"/>
      <c r="AC10" s="71"/>
      <c r="AD10" s="2"/>
      <c r="AE10" s="2"/>
      <c r="AF10" s="2"/>
      <c r="AG10" s="2"/>
      <c r="AH10" s="5"/>
      <c r="AI10" s="5"/>
      <c r="AJ10" s="5"/>
      <c r="AK10" s="5"/>
      <c r="AL10" s="71">
        <f>データ!$U$6</f>
        <v>107511</v>
      </c>
      <c r="AM10" s="71"/>
      <c r="AN10" s="71"/>
      <c r="AO10" s="71"/>
      <c r="AP10" s="71"/>
      <c r="AQ10" s="71"/>
      <c r="AR10" s="71"/>
      <c r="AS10" s="71"/>
      <c r="AT10" s="67">
        <f>データ!$V$6</f>
        <v>78.599999999999994</v>
      </c>
      <c r="AU10" s="68"/>
      <c r="AV10" s="68"/>
      <c r="AW10" s="68"/>
      <c r="AX10" s="68"/>
      <c r="AY10" s="68"/>
      <c r="AZ10" s="68"/>
      <c r="BA10" s="68"/>
      <c r="BB10" s="70">
        <f>データ!$W$6</f>
        <v>1367.82</v>
      </c>
      <c r="BC10" s="70"/>
      <c r="BD10" s="70"/>
      <c r="BE10" s="70"/>
      <c r="BF10" s="70"/>
      <c r="BG10" s="70"/>
      <c r="BH10" s="70"/>
      <c r="BI10" s="70"/>
      <c r="BJ10" s="2"/>
      <c r="BK10" s="2"/>
      <c r="BL10" s="72" t="s">
        <v>21</v>
      </c>
      <c r="BM10" s="73"/>
      <c r="BN10" s="15" t="s">
        <v>22</v>
      </c>
      <c r="BO10" s="16"/>
      <c r="BP10" s="16"/>
      <c r="BQ10" s="16"/>
      <c r="BR10" s="16"/>
      <c r="BS10" s="16"/>
      <c r="BT10" s="16"/>
      <c r="BU10" s="16"/>
      <c r="BV10" s="16"/>
      <c r="BW10" s="16"/>
      <c r="BX10" s="16"/>
      <c r="BY10" s="17"/>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4" t="s">
        <v>25</v>
      </c>
      <c r="BM14" s="45"/>
      <c r="BN14" s="45"/>
      <c r="BO14" s="45"/>
      <c r="BP14" s="45"/>
      <c r="BQ14" s="45"/>
      <c r="BR14" s="45"/>
      <c r="BS14" s="45"/>
      <c r="BT14" s="45"/>
      <c r="BU14" s="45"/>
      <c r="BV14" s="45"/>
      <c r="BW14" s="45"/>
      <c r="BX14" s="45"/>
      <c r="BY14" s="45"/>
      <c r="BZ14" s="46"/>
    </row>
    <row r="15" spans="1:78" ht="13.5" customHeight="1" x14ac:dyDescent="0.15">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7"/>
      <c r="BM15" s="48"/>
      <c r="BN15" s="48"/>
      <c r="BO15" s="48"/>
      <c r="BP15" s="48"/>
      <c r="BQ15" s="48"/>
      <c r="BR15" s="48"/>
      <c r="BS15" s="48"/>
      <c r="BT15" s="48"/>
      <c r="BU15" s="48"/>
      <c r="BV15" s="48"/>
      <c r="BW15" s="48"/>
      <c r="BX15" s="48"/>
      <c r="BY15" s="48"/>
      <c r="BZ15" s="49"/>
    </row>
    <row r="16" spans="1:78" ht="13.5" customHeight="1" x14ac:dyDescent="0.15">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50" t="s">
        <v>117</v>
      </c>
      <c r="BM16" s="51"/>
      <c r="BN16" s="51"/>
      <c r="BO16" s="51"/>
      <c r="BP16" s="51"/>
      <c r="BQ16" s="51"/>
      <c r="BR16" s="51"/>
      <c r="BS16" s="51"/>
      <c r="BT16" s="51"/>
      <c r="BU16" s="51"/>
      <c r="BV16" s="51"/>
      <c r="BW16" s="51"/>
      <c r="BX16" s="51"/>
      <c r="BY16" s="51"/>
      <c r="BZ16" s="52"/>
    </row>
    <row r="17" spans="1:78" ht="13.5" customHeight="1" x14ac:dyDescent="0.15">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50"/>
      <c r="BM17" s="51"/>
      <c r="BN17" s="51"/>
      <c r="BO17" s="51"/>
      <c r="BP17" s="51"/>
      <c r="BQ17" s="51"/>
      <c r="BR17" s="51"/>
      <c r="BS17" s="51"/>
      <c r="BT17" s="51"/>
      <c r="BU17" s="51"/>
      <c r="BV17" s="51"/>
      <c r="BW17" s="51"/>
      <c r="BX17" s="51"/>
      <c r="BY17" s="51"/>
      <c r="BZ17" s="52"/>
    </row>
    <row r="18" spans="1:78" ht="13.5" customHeight="1" x14ac:dyDescent="0.15">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50"/>
      <c r="BM18" s="51"/>
      <c r="BN18" s="51"/>
      <c r="BO18" s="51"/>
      <c r="BP18" s="51"/>
      <c r="BQ18" s="51"/>
      <c r="BR18" s="51"/>
      <c r="BS18" s="51"/>
      <c r="BT18" s="51"/>
      <c r="BU18" s="51"/>
      <c r="BV18" s="51"/>
      <c r="BW18" s="51"/>
      <c r="BX18" s="51"/>
      <c r="BY18" s="51"/>
      <c r="BZ18" s="52"/>
    </row>
    <row r="19" spans="1:78" ht="13.5" customHeight="1" x14ac:dyDescent="0.15">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50"/>
      <c r="BM19" s="51"/>
      <c r="BN19" s="51"/>
      <c r="BO19" s="51"/>
      <c r="BP19" s="51"/>
      <c r="BQ19" s="51"/>
      <c r="BR19" s="51"/>
      <c r="BS19" s="51"/>
      <c r="BT19" s="51"/>
      <c r="BU19" s="51"/>
      <c r="BV19" s="51"/>
      <c r="BW19" s="51"/>
      <c r="BX19" s="51"/>
      <c r="BY19" s="51"/>
      <c r="BZ19" s="52"/>
    </row>
    <row r="20" spans="1:78" ht="13.5" customHeight="1" x14ac:dyDescent="0.15">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50"/>
      <c r="BM20" s="51"/>
      <c r="BN20" s="51"/>
      <c r="BO20" s="51"/>
      <c r="BP20" s="51"/>
      <c r="BQ20" s="51"/>
      <c r="BR20" s="51"/>
      <c r="BS20" s="51"/>
      <c r="BT20" s="51"/>
      <c r="BU20" s="51"/>
      <c r="BV20" s="51"/>
      <c r="BW20" s="51"/>
      <c r="BX20" s="51"/>
      <c r="BY20" s="51"/>
      <c r="BZ20" s="52"/>
    </row>
    <row r="21" spans="1:78" ht="13.5" customHeight="1" x14ac:dyDescent="0.15">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50"/>
      <c r="BM21" s="51"/>
      <c r="BN21" s="51"/>
      <c r="BO21" s="51"/>
      <c r="BP21" s="51"/>
      <c r="BQ21" s="51"/>
      <c r="BR21" s="51"/>
      <c r="BS21" s="51"/>
      <c r="BT21" s="51"/>
      <c r="BU21" s="51"/>
      <c r="BV21" s="51"/>
      <c r="BW21" s="51"/>
      <c r="BX21" s="51"/>
      <c r="BY21" s="51"/>
      <c r="BZ21" s="52"/>
    </row>
    <row r="22" spans="1:78" ht="13.5" customHeight="1" x14ac:dyDescent="0.15">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50"/>
      <c r="BM22" s="51"/>
      <c r="BN22" s="51"/>
      <c r="BO22" s="51"/>
      <c r="BP22" s="51"/>
      <c r="BQ22" s="51"/>
      <c r="BR22" s="51"/>
      <c r="BS22" s="51"/>
      <c r="BT22" s="51"/>
      <c r="BU22" s="51"/>
      <c r="BV22" s="51"/>
      <c r="BW22" s="51"/>
      <c r="BX22" s="51"/>
      <c r="BY22" s="51"/>
      <c r="BZ22" s="52"/>
    </row>
    <row r="23" spans="1:78" ht="13.5" customHeight="1" x14ac:dyDescent="0.15">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50"/>
      <c r="BM23" s="51"/>
      <c r="BN23" s="51"/>
      <c r="BO23" s="51"/>
      <c r="BP23" s="51"/>
      <c r="BQ23" s="51"/>
      <c r="BR23" s="51"/>
      <c r="BS23" s="51"/>
      <c r="BT23" s="51"/>
      <c r="BU23" s="51"/>
      <c r="BV23" s="51"/>
      <c r="BW23" s="51"/>
      <c r="BX23" s="51"/>
      <c r="BY23" s="51"/>
      <c r="BZ23" s="52"/>
    </row>
    <row r="24" spans="1:78" ht="13.5" customHeight="1" x14ac:dyDescent="0.15">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50"/>
      <c r="BM24" s="51"/>
      <c r="BN24" s="51"/>
      <c r="BO24" s="51"/>
      <c r="BP24" s="51"/>
      <c r="BQ24" s="51"/>
      <c r="BR24" s="51"/>
      <c r="BS24" s="51"/>
      <c r="BT24" s="51"/>
      <c r="BU24" s="51"/>
      <c r="BV24" s="51"/>
      <c r="BW24" s="51"/>
      <c r="BX24" s="51"/>
      <c r="BY24" s="51"/>
      <c r="BZ24" s="52"/>
    </row>
    <row r="25" spans="1:78" ht="13.5" customHeight="1" x14ac:dyDescent="0.15">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50"/>
      <c r="BM25" s="51"/>
      <c r="BN25" s="51"/>
      <c r="BO25" s="51"/>
      <c r="BP25" s="51"/>
      <c r="BQ25" s="51"/>
      <c r="BR25" s="51"/>
      <c r="BS25" s="51"/>
      <c r="BT25" s="51"/>
      <c r="BU25" s="51"/>
      <c r="BV25" s="51"/>
      <c r="BW25" s="51"/>
      <c r="BX25" s="51"/>
      <c r="BY25" s="51"/>
      <c r="BZ25" s="52"/>
    </row>
    <row r="26" spans="1:78" ht="13.5" customHeight="1" x14ac:dyDescent="0.15">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50"/>
      <c r="BM26" s="51"/>
      <c r="BN26" s="51"/>
      <c r="BO26" s="51"/>
      <c r="BP26" s="51"/>
      <c r="BQ26" s="51"/>
      <c r="BR26" s="51"/>
      <c r="BS26" s="51"/>
      <c r="BT26" s="51"/>
      <c r="BU26" s="51"/>
      <c r="BV26" s="51"/>
      <c r="BW26" s="51"/>
      <c r="BX26" s="51"/>
      <c r="BY26" s="51"/>
      <c r="BZ26" s="52"/>
    </row>
    <row r="27" spans="1:78" ht="13.5" customHeight="1" x14ac:dyDescent="0.15">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50"/>
      <c r="BM27" s="51"/>
      <c r="BN27" s="51"/>
      <c r="BO27" s="51"/>
      <c r="BP27" s="51"/>
      <c r="BQ27" s="51"/>
      <c r="BR27" s="51"/>
      <c r="BS27" s="51"/>
      <c r="BT27" s="51"/>
      <c r="BU27" s="51"/>
      <c r="BV27" s="51"/>
      <c r="BW27" s="51"/>
      <c r="BX27" s="51"/>
      <c r="BY27" s="51"/>
      <c r="BZ27" s="52"/>
    </row>
    <row r="28" spans="1:78" ht="13.5" customHeight="1" x14ac:dyDescent="0.15">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50"/>
      <c r="BM28" s="51"/>
      <c r="BN28" s="51"/>
      <c r="BO28" s="51"/>
      <c r="BP28" s="51"/>
      <c r="BQ28" s="51"/>
      <c r="BR28" s="51"/>
      <c r="BS28" s="51"/>
      <c r="BT28" s="51"/>
      <c r="BU28" s="51"/>
      <c r="BV28" s="51"/>
      <c r="BW28" s="51"/>
      <c r="BX28" s="51"/>
      <c r="BY28" s="51"/>
      <c r="BZ28" s="52"/>
    </row>
    <row r="29" spans="1:78" ht="13.5" customHeight="1" x14ac:dyDescent="0.15">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50"/>
      <c r="BM29" s="51"/>
      <c r="BN29" s="51"/>
      <c r="BO29" s="51"/>
      <c r="BP29" s="51"/>
      <c r="BQ29" s="51"/>
      <c r="BR29" s="51"/>
      <c r="BS29" s="51"/>
      <c r="BT29" s="51"/>
      <c r="BU29" s="51"/>
      <c r="BV29" s="51"/>
      <c r="BW29" s="51"/>
      <c r="BX29" s="51"/>
      <c r="BY29" s="51"/>
      <c r="BZ29" s="52"/>
    </row>
    <row r="30" spans="1:78" ht="13.5" customHeight="1" x14ac:dyDescent="0.15">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50"/>
      <c r="BM30" s="51"/>
      <c r="BN30" s="51"/>
      <c r="BO30" s="51"/>
      <c r="BP30" s="51"/>
      <c r="BQ30" s="51"/>
      <c r="BR30" s="51"/>
      <c r="BS30" s="51"/>
      <c r="BT30" s="51"/>
      <c r="BU30" s="51"/>
      <c r="BV30" s="51"/>
      <c r="BW30" s="51"/>
      <c r="BX30" s="51"/>
      <c r="BY30" s="51"/>
      <c r="BZ30" s="52"/>
    </row>
    <row r="31" spans="1:78" ht="13.5" customHeight="1" x14ac:dyDescent="0.15">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50"/>
      <c r="BM31" s="51"/>
      <c r="BN31" s="51"/>
      <c r="BO31" s="51"/>
      <c r="BP31" s="51"/>
      <c r="BQ31" s="51"/>
      <c r="BR31" s="51"/>
      <c r="BS31" s="51"/>
      <c r="BT31" s="51"/>
      <c r="BU31" s="51"/>
      <c r="BV31" s="51"/>
      <c r="BW31" s="51"/>
      <c r="BX31" s="51"/>
      <c r="BY31" s="51"/>
      <c r="BZ31" s="52"/>
    </row>
    <row r="32" spans="1:78" ht="13.5" customHeight="1" x14ac:dyDescent="0.15">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50"/>
      <c r="BM32" s="51"/>
      <c r="BN32" s="51"/>
      <c r="BO32" s="51"/>
      <c r="BP32" s="51"/>
      <c r="BQ32" s="51"/>
      <c r="BR32" s="51"/>
      <c r="BS32" s="51"/>
      <c r="BT32" s="51"/>
      <c r="BU32" s="51"/>
      <c r="BV32" s="51"/>
      <c r="BW32" s="51"/>
      <c r="BX32" s="51"/>
      <c r="BY32" s="51"/>
      <c r="BZ32" s="52"/>
    </row>
    <row r="33" spans="1:78" ht="13.5" customHeight="1" x14ac:dyDescent="0.15">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50"/>
      <c r="BM33" s="51"/>
      <c r="BN33" s="51"/>
      <c r="BO33" s="51"/>
      <c r="BP33" s="51"/>
      <c r="BQ33" s="51"/>
      <c r="BR33" s="51"/>
      <c r="BS33" s="51"/>
      <c r="BT33" s="51"/>
      <c r="BU33" s="51"/>
      <c r="BV33" s="51"/>
      <c r="BW33" s="51"/>
      <c r="BX33" s="51"/>
      <c r="BY33" s="51"/>
      <c r="BZ33" s="52"/>
    </row>
    <row r="34" spans="1:78" ht="13.5" customHeight="1" x14ac:dyDescent="0.15">
      <c r="A34" s="2"/>
      <c r="B34" s="18"/>
      <c r="C34" s="56" t="s">
        <v>26</v>
      </c>
      <c r="D34" s="56"/>
      <c r="E34" s="56"/>
      <c r="F34" s="56"/>
      <c r="G34" s="56"/>
      <c r="H34" s="56"/>
      <c r="I34" s="56"/>
      <c r="J34" s="56"/>
      <c r="K34" s="56"/>
      <c r="L34" s="56"/>
      <c r="M34" s="56"/>
      <c r="N34" s="56"/>
      <c r="O34" s="56"/>
      <c r="P34" s="56"/>
      <c r="Q34" s="20"/>
      <c r="R34" s="56" t="s">
        <v>27</v>
      </c>
      <c r="S34" s="56"/>
      <c r="T34" s="56"/>
      <c r="U34" s="56"/>
      <c r="V34" s="56"/>
      <c r="W34" s="56"/>
      <c r="X34" s="56"/>
      <c r="Y34" s="56"/>
      <c r="Z34" s="56"/>
      <c r="AA34" s="56"/>
      <c r="AB34" s="56"/>
      <c r="AC34" s="56"/>
      <c r="AD34" s="56"/>
      <c r="AE34" s="56"/>
      <c r="AF34" s="20"/>
      <c r="AG34" s="56" t="s">
        <v>28</v>
      </c>
      <c r="AH34" s="56"/>
      <c r="AI34" s="56"/>
      <c r="AJ34" s="56"/>
      <c r="AK34" s="56"/>
      <c r="AL34" s="56"/>
      <c r="AM34" s="56"/>
      <c r="AN34" s="56"/>
      <c r="AO34" s="56"/>
      <c r="AP34" s="56"/>
      <c r="AQ34" s="56"/>
      <c r="AR34" s="56"/>
      <c r="AS34" s="56"/>
      <c r="AT34" s="56"/>
      <c r="AU34" s="20"/>
      <c r="AV34" s="56" t="s">
        <v>29</v>
      </c>
      <c r="AW34" s="56"/>
      <c r="AX34" s="56"/>
      <c r="AY34" s="56"/>
      <c r="AZ34" s="56"/>
      <c r="BA34" s="56"/>
      <c r="BB34" s="56"/>
      <c r="BC34" s="56"/>
      <c r="BD34" s="56"/>
      <c r="BE34" s="56"/>
      <c r="BF34" s="56"/>
      <c r="BG34" s="56"/>
      <c r="BH34" s="56"/>
      <c r="BI34" s="56"/>
      <c r="BJ34" s="19"/>
      <c r="BK34" s="2"/>
      <c r="BL34" s="50"/>
      <c r="BM34" s="51"/>
      <c r="BN34" s="51"/>
      <c r="BO34" s="51"/>
      <c r="BP34" s="51"/>
      <c r="BQ34" s="51"/>
      <c r="BR34" s="51"/>
      <c r="BS34" s="51"/>
      <c r="BT34" s="51"/>
      <c r="BU34" s="51"/>
      <c r="BV34" s="51"/>
      <c r="BW34" s="51"/>
      <c r="BX34" s="51"/>
      <c r="BY34" s="51"/>
      <c r="BZ34" s="52"/>
    </row>
    <row r="35" spans="1:78" ht="13.5" customHeight="1" x14ac:dyDescent="0.15">
      <c r="A35" s="2"/>
      <c r="B35" s="18"/>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50"/>
      <c r="BM35" s="51"/>
      <c r="BN35" s="51"/>
      <c r="BO35" s="51"/>
      <c r="BP35" s="51"/>
      <c r="BQ35" s="51"/>
      <c r="BR35" s="51"/>
      <c r="BS35" s="51"/>
      <c r="BT35" s="51"/>
      <c r="BU35" s="51"/>
      <c r="BV35" s="51"/>
      <c r="BW35" s="51"/>
      <c r="BX35" s="51"/>
      <c r="BY35" s="51"/>
      <c r="BZ35" s="52"/>
    </row>
    <row r="36" spans="1:78" ht="13.5" customHeight="1" x14ac:dyDescent="0.15">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50"/>
      <c r="BM36" s="51"/>
      <c r="BN36" s="51"/>
      <c r="BO36" s="51"/>
      <c r="BP36" s="51"/>
      <c r="BQ36" s="51"/>
      <c r="BR36" s="51"/>
      <c r="BS36" s="51"/>
      <c r="BT36" s="51"/>
      <c r="BU36" s="51"/>
      <c r="BV36" s="51"/>
      <c r="BW36" s="51"/>
      <c r="BX36" s="51"/>
      <c r="BY36" s="51"/>
      <c r="BZ36" s="52"/>
    </row>
    <row r="37" spans="1:78" ht="13.5" customHeight="1" x14ac:dyDescent="0.15">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50"/>
      <c r="BM37" s="51"/>
      <c r="BN37" s="51"/>
      <c r="BO37" s="51"/>
      <c r="BP37" s="51"/>
      <c r="BQ37" s="51"/>
      <c r="BR37" s="51"/>
      <c r="BS37" s="51"/>
      <c r="BT37" s="51"/>
      <c r="BU37" s="51"/>
      <c r="BV37" s="51"/>
      <c r="BW37" s="51"/>
      <c r="BX37" s="51"/>
      <c r="BY37" s="51"/>
      <c r="BZ37" s="52"/>
    </row>
    <row r="38" spans="1:78" ht="13.5" customHeight="1" x14ac:dyDescent="0.15">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50"/>
      <c r="BM38" s="51"/>
      <c r="BN38" s="51"/>
      <c r="BO38" s="51"/>
      <c r="BP38" s="51"/>
      <c r="BQ38" s="51"/>
      <c r="BR38" s="51"/>
      <c r="BS38" s="51"/>
      <c r="BT38" s="51"/>
      <c r="BU38" s="51"/>
      <c r="BV38" s="51"/>
      <c r="BW38" s="51"/>
      <c r="BX38" s="51"/>
      <c r="BY38" s="51"/>
      <c r="BZ38" s="52"/>
    </row>
    <row r="39" spans="1:78" ht="13.5" customHeight="1" x14ac:dyDescent="0.15">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50"/>
      <c r="BM39" s="51"/>
      <c r="BN39" s="51"/>
      <c r="BO39" s="51"/>
      <c r="BP39" s="51"/>
      <c r="BQ39" s="51"/>
      <c r="BR39" s="51"/>
      <c r="BS39" s="51"/>
      <c r="BT39" s="51"/>
      <c r="BU39" s="51"/>
      <c r="BV39" s="51"/>
      <c r="BW39" s="51"/>
      <c r="BX39" s="51"/>
      <c r="BY39" s="51"/>
      <c r="BZ39" s="52"/>
    </row>
    <row r="40" spans="1:78" ht="13.5" customHeight="1" x14ac:dyDescent="0.15">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50"/>
      <c r="BM40" s="51"/>
      <c r="BN40" s="51"/>
      <c r="BO40" s="51"/>
      <c r="BP40" s="51"/>
      <c r="BQ40" s="51"/>
      <c r="BR40" s="51"/>
      <c r="BS40" s="51"/>
      <c r="BT40" s="51"/>
      <c r="BU40" s="51"/>
      <c r="BV40" s="51"/>
      <c r="BW40" s="51"/>
      <c r="BX40" s="51"/>
      <c r="BY40" s="51"/>
      <c r="BZ40" s="52"/>
    </row>
    <row r="41" spans="1:78" ht="13.5" customHeight="1" x14ac:dyDescent="0.15">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50"/>
      <c r="BM41" s="51"/>
      <c r="BN41" s="51"/>
      <c r="BO41" s="51"/>
      <c r="BP41" s="51"/>
      <c r="BQ41" s="51"/>
      <c r="BR41" s="51"/>
      <c r="BS41" s="51"/>
      <c r="BT41" s="51"/>
      <c r="BU41" s="51"/>
      <c r="BV41" s="51"/>
      <c r="BW41" s="51"/>
      <c r="BX41" s="51"/>
      <c r="BY41" s="51"/>
      <c r="BZ41" s="52"/>
    </row>
    <row r="42" spans="1:78" ht="13.5" customHeight="1" x14ac:dyDescent="0.15">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50"/>
      <c r="BM42" s="51"/>
      <c r="BN42" s="51"/>
      <c r="BO42" s="51"/>
      <c r="BP42" s="51"/>
      <c r="BQ42" s="51"/>
      <c r="BR42" s="51"/>
      <c r="BS42" s="51"/>
      <c r="BT42" s="51"/>
      <c r="BU42" s="51"/>
      <c r="BV42" s="51"/>
      <c r="BW42" s="51"/>
      <c r="BX42" s="51"/>
      <c r="BY42" s="51"/>
      <c r="BZ42" s="52"/>
    </row>
    <row r="43" spans="1:78" ht="13.5" customHeight="1" x14ac:dyDescent="0.15">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50"/>
      <c r="BM43" s="51"/>
      <c r="BN43" s="51"/>
      <c r="BO43" s="51"/>
      <c r="BP43" s="51"/>
      <c r="BQ43" s="51"/>
      <c r="BR43" s="51"/>
      <c r="BS43" s="51"/>
      <c r="BT43" s="51"/>
      <c r="BU43" s="51"/>
      <c r="BV43" s="51"/>
      <c r="BW43" s="51"/>
      <c r="BX43" s="51"/>
      <c r="BY43" s="51"/>
      <c r="BZ43" s="52"/>
    </row>
    <row r="44" spans="1:78" ht="13.5" customHeight="1" x14ac:dyDescent="0.15">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50"/>
      <c r="BM44" s="51"/>
      <c r="BN44" s="51"/>
      <c r="BO44" s="51"/>
      <c r="BP44" s="51"/>
      <c r="BQ44" s="51"/>
      <c r="BR44" s="51"/>
      <c r="BS44" s="51"/>
      <c r="BT44" s="51"/>
      <c r="BU44" s="51"/>
      <c r="BV44" s="51"/>
      <c r="BW44" s="51"/>
      <c r="BX44" s="51"/>
      <c r="BY44" s="51"/>
      <c r="BZ44" s="52"/>
    </row>
    <row r="45" spans="1:78" ht="13.5" customHeight="1" x14ac:dyDescent="0.15">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x14ac:dyDescent="0.15">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x14ac:dyDescent="0.15">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0" t="s">
        <v>118</v>
      </c>
      <c r="BM47" s="51"/>
      <c r="BN47" s="51"/>
      <c r="BO47" s="51"/>
      <c r="BP47" s="51"/>
      <c r="BQ47" s="51"/>
      <c r="BR47" s="51"/>
      <c r="BS47" s="51"/>
      <c r="BT47" s="51"/>
      <c r="BU47" s="51"/>
      <c r="BV47" s="51"/>
      <c r="BW47" s="51"/>
      <c r="BX47" s="51"/>
      <c r="BY47" s="51"/>
      <c r="BZ47" s="52"/>
    </row>
    <row r="48" spans="1:78" ht="13.5" customHeight="1" x14ac:dyDescent="0.15">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0"/>
      <c r="BM48" s="51"/>
      <c r="BN48" s="51"/>
      <c r="BO48" s="51"/>
      <c r="BP48" s="51"/>
      <c r="BQ48" s="51"/>
      <c r="BR48" s="51"/>
      <c r="BS48" s="51"/>
      <c r="BT48" s="51"/>
      <c r="BU48" s="51"/>
      <c r="BV48" s="51"/>
      <c r="BW48" s="51"/>
      <c r="BX48" s="51"/>
      <c r="BY48" s="51"/>
      <c r="BZ48" s="52"/>
    </row>
    <row r="49" spans="1:78" ht="13.5" customHeight="1" x14ac:dyDescent="0.15">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0"/>
      <c r="BM49" s="51"/>
      <c r="BN49" s="51"/>
      <c r="BO49" s="51"/>
      <c r="BP49" s="51"/>
      <c r="BQ49" s="51"/>
      <c r="BR49" s="51"/>
      <c r="BS49" s="51"/>
      <c r="BT49" s="51"/>
      <c r="BU49" s="51"/>
      <c r="BV49" s="51"/>
      <c r="BW49" s="51"/>
      <c r="BX49" s="51"/>
      <c r="BY49" s="51"/>
      <c r="BZ49" s="52"/>
    </row>
    <row r="50" spans="1:78" ht="13.5" customHeight="1" x14ac:dyDescent="0.15">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0"/>
      <c r="BM50" s="51"/>
      <c r="BN50" s="51"/>
      <c r="BO50" s="51"/>
      <c r="BP50" s="51"/>
      <c r="BQ50" s="51"/>
      <c r="BR50" s="51"/>
      <c r="BS50" s="51"/>
      <c r="BT50" s="51"/>
      <c r="BU50" s="51"/>
      <c r="BV50" s="51"/>
      <c r="BW50" s="51"/>
      <c r="BX50" s="51"/>
      <c r="BY50" s="51"/>
      <c r="BZ50" s="52"/>
    </row>
    <row r="51" spans="1:78" ht="13.5" customHeight="1" x14ac:dyDescent="0.15">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0"/>
      <c r="BM51" s="51"/>
      <c r="BN51" s="51"/>
      <c r="BO51" s="51"/>
      <c r="BP51" s="51"/>
      <c r="BQ51" s="51"/>
      <c r="BR51" s="51"/>
      <c r="BS51" s="51"/>
      <c r="BT51" s="51"/>
      <c r="BU51" s="51"/>
      <c r="BV51" s="51"/>
      <c r="BW51" s="51"/>
      <c r="BX51" s="51"/>
      <c r="BY51" s="51"/>
      <c r="BZ51" s="52"/>
    </row>
    <row r="52" spans="1:78" ht="13.5" customHeight="1" x14ac:dyDescent="0.15">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0"/>
      <c r="BM52" s="51"/>
      <c r="BN52" s="51"/>
      <c r="BO52" s="51"/>
      <c r="BP52" s="51"/>
      <c r="BQ52" s="51"/>
      <c r="BR52" s="51"/>
      <c r="BS52" s="51"/>
      <c r="BT52" s="51"/>
      <c r="BU52" s="51"/>
      <c r="BV52" s="51"/>
      <c r="BW52" s="51"/>
      <c r="BX52" s="51"/>
      <c r="BY52" s="51"/>
      <c r="BZ52" s="52"/>
    </row>
    <row r="53" spans="1:78" ht="13.5" customHeight="1" x14ac:dyDescent="0.15">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0"/>
      <c r="BM53" s="51"/>
      <c r="BN53" s="51"/>
      <c r="BO53" s="51"/>
      <c r="BP53" s="51"/>
      <c r="BQ53" s="51"/>
      <c r="BR53" s="51"/>
      <c r="BS53" s="51"/>
      <c r="BT53" s="51"/>
      <c r="BU53" s="51"/>
      <c r="BV53" s="51"/>
      <c r="BW53" s="51"/>
      <c r="BX53" s="51"/>
      <c r="BY53" s="51"/>
      <c r="BZ53" s="52"/>
    </row>
    <row r="54" spans="1:78" ht="13.5" customHeight="1" x14ac:dyDescent="0.15">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0"/>
      <c r="BM54" s="51"/>
      <c r="BN54" s="51"/>
      <c r="BO54" s="51"/>
      <c r="BP54" s="51"/>
      <c r="BQ54" s="51"/>
      <c r="BR54" s="51"/>
      <c r="BS54" s="51"/>
      <c r="BT54" s="51"/>
      <c r="BU54" s="51"/>
      <c r="BV54" s="51"/>
      <c r="BW54" s="51"/>
      <c r="BX54" s="51"/>
      <c r="BY54" s="51"/>
      <c r="BZ54" s="52"/>
    </row>
    <row r="55" spans="1:78" ht="13.5" customHeight="1" x14ac:dyDescent="0.15">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0"/>
      <c r="BM55" s="51"/>
      <c r="BN55" s="51"/>
      <c r="BO55" s="51"/>
      <c r="BP55" s="51"/>
      <c r="BQ55" s="51"/>
      <c r="BR55" s="51"/>
      <c r="BS55" s="51"/>
      <c r="BT55" s="51"/>
      <c r="BU55" s="51"/>
      <c r="BV55" s="51"/>
      <c r="BW55" s="51"/>
      <c r="BX55" s="51"/>
      <c r="BY55" s="51"/>
      <c r="BZ55" s="52"/>
    </row>
    <row r="56" spans="1:78" ht="13.5" customHeight="1" x14ac:dyDescent="0.15">
      <c r="A56" s="2"/>
      <c r="B56" s="18"/>
      <c r="C56" s="56" t="s">
        <v>31</v>
      </c>
      <c r="D56" s="56"/>
      <c r="E56" s="56"/>
      <c r="F56" s="56"/>
      <c r="G56" s="56"/>
      <c r="H56" s="56"/>
      <c r="I56" s="56"/>
      <c r="J56" s="56"/>
      <c r="K56" s="56"/>
      <c r="L56" s="56"/>
      <c r="M56" s="56"/>
      <c r="N56" s="56"/>
      <c r="O56" s="56"/>
      <c r="P56" s="56"/>
      <c r="Q56" s="20"/>
      <c r="R56" s="56" t="s">
        <v>32</v>
      </c>
      <c r="S56" s="56"/>
      <c r="T56" s="56"/>
      <c r="U56" s="56"/>
      <c r="V56" s="56"/>
      <c r="W56" s="56"/>
      <c r="X56" s="56"/>
      <c r="Y56" s="56"/>
      <c r="Z56" s="56"/>
      <c r="AA56" s="56"/>
      <c r="AB56" s="56"/>
      <c r="AC56" s="56"/>
      <c r="AD56" s="56"/>
      <c r="AE56" s="56"/>
      <c r="AF56" s="20"/>
      <c r="AG56" s="56" t="s">
        <v>33</v>
      </c>
      <c r="AH56" s="56"/>
      <c r="AI56" s="56"/>
      <c r="AJ56" s="56"/>
      <c r="AK56" s="56"/>
      <c r="AL56" s="56"/>
      <c r="AM56" s="56"/>
      <c r="AN56" s="56"/>
      <c r="AO56" s="56"/>
      <c r="AP56" s="56"/>
      <c r="AQ56" s="56"/>
      <c r="AR56" s="56"/>
      <c r="AS56" s="56"/>
      <c r="AT56" s="56"/>
      <c r="AU56" s="20"/>
      <c r="AV56" s="56" t="s">
        <v>34</v>
      </c>
      <c r="AW56" s="56"/>
      <c r="AX56" s="56"/>
      <c r="AY56" s="56"/>
      <c r="AZ56" s="56"/>
      <c r="BA56" s="56"/>
      <c r="BB56" s="56"/>
      <c r="BC56" s="56"/>
      <c r="BD56" s="56"/>
      <c r="BE56" s="56"/>
      <c r="BF56" s="56"/>
      <c r="BG56" s="56"/>
      <c r="BH56" s="56"/>
      <c r="BI56" s="56"/>
      <c r="BJ56" s="19"/>
      <c r="BK56" s="2"/>
      <c r="BL56" s="50"/>
      <c r="BM56" s="51"/>
      <c r="BN56" s="51"/>
      <c r="BO56" s="51"/>
      <c r="BP56" s="51"/>
      <c r="BQ56" s="51"/>
      <c r="BR56" s="51"/>
      <c r="BS56" s="51"/>
      <c r="BT56" s="51"/>
      <c r="BU56" s="51"/>
      <c r="BV56" s="51"/>
      <c r="BW56" s="51"/>
      <c r="BX56" s="51"/>
      <c r="BY56" s="51"/>
      <c r="BZ56" s="52"/>
    </row>
    <row r="57" spans="1:78" ht="13.5" customHeight="1" x14ac:dyDescent="0.15">
      <c r="A57" s="2"/>
      <c r="B57" s="18"/>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50"/>
      <c r="BM57" s="51"/>
      <c r="BN57" s="51"/>
      <c r="BO57" s="51"/>
      <c r="BP57" s="51"/>
      <c r="BQ57" s="51"/>
      <c r="BR57" s="51"/>
      <c r="BS57" s="51"/>
      <c r="BT57" s="51"/>
      <c r="BU57" s="51"/>
      <c r="BV57" s="51"/>
      <c r="BW57" s="51"/>
      <c r="BX57" s="51"/>
      <c r="BY57" s="51"/>
      <c r="BZ57" s="52"/>
    </row>
    <row r="58" spans="1:78" ht="13.5" customHeight="1" x14ac:dyDescent="0.15">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0"/>
      <c r="BM60" s="51"/>
      <c r="BN60" s="51"/>
      <c r="BO60" s="51"/>
      <c r="BP60" s="51"/>
      <c r="BQ60" s="51"/>
      <c r="BR60" s="51"/>
      <c r="BS60" s="51"/>
      <c r="BT60" s="51"/>
      <c r="BU60" s="51"/>
      <c r="BV60" s="51"/>
      <c r="BW60" s="51"/>
      <c r="BX60" s="51"/>
      <c r="BY60" s="51"/>
      <c r="BZ60" s="52"/>
    </row>
    <row r="61" spans="1:78" ht="13.5" customHeight="1" x14ac:dyDescent="0.15">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0"/>
      <c r="BM61" s="51"/>
      <c r="BN61" s="51"/>
      <c r="BO61" s="51"/>
      <c r="BP61" s="51"/>
      <c r="BQ61" s="51"/>
      <c r="BR61" s="51"/>
      <c r="BS61" s="51"/>
      <c r="BT61" s="51"/>
      <c r="BU61" s="51"/>
      <c r="BV61" s="51"/>
      <c r="BW61" s="51"/>
      <c r="BX61" s="51"/>
      <c r="BY61" s="51"/>
      <c r="BZ61" s="52"/>
    </row>
    <row r="62" spans="1:78" ht="13.5" customHeight="1" x14ac:dyDescent="0.15">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0"/>
      <c r="BM62" s="51"/>
      <c r="BN62" s="51"/>
      <c r="BO62" s="51"/>
      <c r="BP62" s="51"/>
      <c r="BQ62" s="51"/>
      <c r="BR62" s="51"/>
      <c r="BS62" s="51"/>
      <c r="BT62" s="51"/>
      <c r="BU62" s="51"/>
      <c r="BV62" s="51"/>
      <c r="BW62" s="51"/>
      <c r="BX62" s="51"/>
      <c r="BY62" s="51"/>
      <c r="BZ62" s="52"/>
    </row>
    <row r="63" spans="1:78" ht="13.5" customHeight="1" x14ac:dyDescent="0.15">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0"/>
      <c r="BM63" s="51"/>
      <c r="BN63" s="51"/>
      <c r="BO63" s="51"/>
      <c r="BP63" s="51"/>
      <c r="BQ63" s="51"/>
      <c r="BR63" s="51"/>
      <c r="BS63" s="51"/>
      <c r="BT63" s="51"/>
      <c r="BU63" s="51"/>
      <c r="BV63" s="51"/>
      <c r="BW63" s="51"/>
      <c r="BX63" s="51"/>
      <c r="BY63" s="51"/>
      <c r="BZ63" s="52"/>
    </row>
    <row r="64" spans="1:78" ht="13.5" customHeight="1" x14ac:dyDescent="0.15">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x14ac:dyDescent="0.15">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x14ac:dyDescent="0.15">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119</v>
      </c>
      <c r="BM66" s="51"/>
      <c r="BN66" s="51"/>
      <c r="BO66" s="51"/>
      <c r="BP66" s="51"/>
      <c r="BQ66" s="51"/>
      <c r="BR66" s="51"/>
      <c r="BS66" s="51"/>
      <c r="BT66" s="51"/>
      <c r="BU66" s="51"/>
      <c r="BV66" s="51"/>
      <c r="BW66" s="51"/>
      <c r="BX66" s="51"/>
      <c r="BY66" s="51"/>
      <c r="BZ66" s="52"/>
    </row>
    <row r="67" spans="1:78" ht="13.5" customHeight="1" x14ac:dyDescent="0.15">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0"/>
      <c r="BM67" s="51"/>
      <c r="BN67" s="51"/>
      <c r="BO67" s="51"/>
      <c r="BP67" s="51"/>
      <c r="BQ67" s="51"/>
      <c r="BR67" s="51"/>
      <c r="BS67" s="51"/>
      <c r="BT67" s="51"/>
      <c r="BU67" s="51"/>
      <c r="BV67" s="51"/>
      <c r="BW67" s="51"/>
      <c r="BX67" s="51"/>
      <c r="BY67" s="51"/>
      <c r="BZ67" s="52"/>
    </row>
    <row r="68" spans="1:78" ht="13.5" customHeight="1" x14ac:dyDescent="0.15">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0"/>
      <c r="BM68" s="51"/>
      <c r="BN68" s="51"/>
      <c r="BO68" s="51"/>
      <c r="BP68" s="51"/>
      <c r="BQ68" s="51"/>
      <c r="BR68" s="51"/>
      <c r="BS68" s="51"/>
      <c r="BT68" s="51"/>
      <c r="BU68" s="51"/>
      <c r="BV68" s="51"/>
      <c r="BW68" s="51"/>
      <c r="BX68" s="51"/>
      <c r="BY68" s="51"/>
      <c r="BZ68" s="52"/>
    </row>
    <row r="69" spans="1:78" ht="13.5" customHeight="1" x14ac:dyDescent="0.15">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0"/>
      <c r="BM69" s="51"/>
      <c r="BN69" s="51"/>
      <c r="BO69" s="51"/>
      <c r="BP69" s="51"/>
      <c r="BQ69" s="51"/>
      <c r="BR69" s="51"/>
      <c r="BS69" s="51"/>
      <c r="BT69" s="51"/>
      <c r="BU69" s="51"/>
      <c r="BV69" s="51"/>
      <c r="BW69" s="51"/>
      <c r="BX69" s="51"/>
      <c r="BY69" s="51"/>
      <c r="BZ69" s="52"/>
    </row>
    <row r="70" spans="1:78" ht="13.5" customHeight="1" x14ac:dyDescent="0.15">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0"/>
      <c r="BM70" s="51"/>
      <c r="BN70" s="51"/>
      <c r="BO70" s="51"/>
      <c r="BP70" s="51"/>
      <c r="BQ70" s="51"/>
      <c r="BR70" s="51"/>
      <c r="BS70" s="51"/>
      <c r="BT70" s="51"/>
      <c r="BU70" s="51"/>
      <c r="BV70" s="51"/>
      <c r="BW70" s="51"/>
      <c r="BX70" s="51"/>
      <c r="BY70" s="51"/>
      <c r="BZ70" s="52"/>
    </row>
    <row r="71" spans="1:78" ht="13.5" customHeight="1" x14ac:dyDescent="0.15">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0"/>
      <c r="BM71" s="51"/>
      <c r="BN71" s="51"/>
      <c r="BO71" s="51"/>
      <c r="BP71" s="51"/>
      <c r="BQ71" s="51"/>
      <c r="BR71" s="51"/>
      <c r="BS71" s="51"/>
      <c r="BT71" s="51"/>
      <c r="BU71" s="51"/>
      <c r="BV71" s="51"/>
      <c r="BW71" s="51"/>
      <c r="BX71" s="51"/>
      <c r="BY71" s="51"/>
      <c r="BZ71" s="52"/>
    </row>
    <row r="72" spans="1:78" ht="13.5" customHeight="1" x14ac:dyDescent="0.15">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0"/>
      <c r="BM72" s="51"/>
      <c r="BN72" s="51"/>
      <c r="BO72" s="51"/>
      <c r="BP72" s="51"/>
      <c r="BQ72" s="51"/>
      <c r="BR72" s="51"/>
      <c r="BS72" s="51"/>
      <c r="BT72" s="51"/>
      <c r="BU72" s="51"/>
      <c r="BV72" s="51"/>
      <c r="BW72" s="51"/>
      <c r="BX72" s="51"/>
      <c r="BY72" s="51"/>
      <c r="BZ72" s="52"/>
    </row>
    <row r="73" spans="1:78" ht="13.5" customHeight="1" x14ac:dyDescent="0.15">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0"/>
      <c r="BM73" s="51"/>
      <c r="BN73" s="51"/>
      <c r="BO73" s="51"/>
      <c r="BP73" s="51"/>
      <c r="BQ73" s="51"/>
      <c r="BR73" s="51"/>
      <c r="BS73" s="51"/>
      <c r="BT73" s="51"/>
      <c r="BU73" s="51"/>
      <c r="BV73" s="51"/>
      <c r="BW73" s="51"/>
      <c r="BX73" s="51"/>
      <c r="BY73" s="51"/>
      <c r="BZ73" s="52"/>
    </row>
    <row r="74" spans="1:78" ht="13.5" customHeight="1" x14ac:dyDescent="0.15">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0"/>
      <c r="BM74" s="51"/>
      <c r="BN74" s="51"/>
      <c r="BO74" s="51"/>
      <c r="BP74" s="51"/>
      <c r="BQ74" s="51"/>
      <c r="BR74" s="51"/>
      <c r="BS74" s="51"/>
      <c r="BT74" s="51"/>
      <c r="BU74" s="51"/>
      <c r="BV74" s="51"/>
      <c r="BW74" s="51"/>
      <c r="BX74" s="51"/>
      <c r="BY74" s="51"/>
      <c r="BZ74" s="52"/>
    </row>
    <row r="75" spans="1:78" ht="13.5" customHeight="1" x14ac:dyDescent="0.15">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0"/>
      <c r="BM75" s="51"/>
      <c r="BN75" s="51"/>
      <c r="BO75" s="51"/>
      <c r="BP75" s="51"/>
      <c r="BQ75" s="51"/>
      <c r="BR75" s="51"/>
      <c r="BS75" s="51"/>
      <c r="BT75" s="51"/>
      <c r="BU75" s="51"/>
      <c r="BV75" s="51"/>
      <c r="BW75" s="51"/>
      <c r="BX75" s="51"/>
      <c r="BY75" s="51"/>
      <c r="BZ75" s="52"/>
    </row>
    <row r="76" spans="1:78" ht="13.5" customHeight="1" x14ac:dyDescent="0.15">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0"/>
      <c r="BM76" s="51"/>
      <c r="BN76" s="51"/>
      <c r="BO76" s="51"/>
      <c r="BP76" s="51"/>
      <c r="BQ76" s="51"/>
      <c r="BR76" s="51"/>
      <c r="BS76" s="51"/>
      <c r="BT76" s="51"/>
      <c r="BU76" s="51"/>
      <c r="BV76" s="51"/>
      <c r="BW76" s="51"/>
      <c r="BX76" s="51"/>
      <c r="BY76" s="51"/>
      <c r="BZ76" s="52"/>
    </row>
    <row r="77" spans="1:78" ht="13.5" customHeight="1" x14ac:dyDescent="0.15">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0"/>
      <c r="BM77" s="51"/>
      <c r="BN77" s="51"/>
      <c r="BO77" s="51"/>
      <c r="BP77" s="51"/>
      <c r="BQ77" s="51"/>
      <c r="BR77" s="51"/>
      <c r="BS77" s="51"/>
      <c r="BT77" s="51"/>
      <c r="BU77" s="51"/>
      <c r="BV77" s="51"/>
      <c r="BW77" s="51"/>
      <c r="BX77" s="51"/>
      <c r="BY77" s="51"/>
      <c r="BZ77" s="52"/>
    </row>
    <row r="78" spans="1:78" ht="13.5" customHeight="1" x14ac:dyDescent="0.15">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0"/>
      <c r="BM78" s="51"/>
      <c r="BN78" s="51"/>
      <c r="BO78" s="51"/>
      <c r="BP78" s="51"/>
      <c r="BQ78" s="51"/>
      <c r="BR78" s="51"/>
      <c r="BS78" s="51"/>
      <c r="BT78" s="51"/>
      <c r="BU78" s="51"/>
      <c r="BV78" s="51"/>
      <c r="BW78" s="51"/>
      <c r="BX78" s="51"/>
      <c r="BY78" s="51"/>
      <c r="BZ78" s="52"/>
    </row>
    <row r="79" spans="1:78" ht="13.5" customHeight="1" x14ac:dyDescent="0.15">
      <c r="A79" s="2"/>
      <c r="B79" s="18"/>
      <c r="C79" s="56" t="s">
        <v>37</v>
      </c>
      <c r="D79" s="56"/>
      <c r="E79" s="56"/>
      <c r="F79" s="56"/>
      <c r="G79" s="56"/>
      <c r="H79" s="56"/>
      <c r="I79" s="56"/>
      <c r="J79" s="56"/>
      <c r="K79" s="56"/>
      <c r="L79" s="56"/>
      <c r="M79" s="56"/>
      <c r="N79" s="56"/>
      <c r="O79" s="56"/>
      <c r="P79" s="56"/>
      <c r="Q79" s="56"/>
      <c r="R79" s="56"/>
      <c r="S79" s="56"/>
      <c r="T79" s="56"/>
      <c r="U79" s="20"/>
      <c r="V79" s="20"/>
      <c r="W79" s="56" t="s">
        <v>38</v>
      </c>
      <c r="X79" s="56"/>
      <c r="Y79" s="56"/>
      <c r="Z79" s="56"/>
      <c r="AA79" s="56"/>
      <c r="AB79" s="56"/>
      <c r="AC79" s="56"/>
      <c r="AD79" s="56"/>
      <c r="AE79" s="56"/>
      <c r="AF79" s="56"/>
      <c r="AG79" s="56"/>
      <c r="AH79" s="56"/>
      <c r="AI79" s="56"/>
      <c r="AJ79" s="56"/>
      <c r="AK79" s="56"/>
      <c r="AL79" s="56"/>
      <c r="AM79" s="56"/>
      <c r="AN79" s="56"/>
      <c r="AO79" s="20"/>
      <c r="AP79" s="20"/>
      <c r="AQ79" s="56" t="s">
        <v>39</v>
      </c>
      <c r="AR79" s="56"/>
      <c r="AS79" s="56"/>
      <c r="AT79" s="56"/>
      <c r="AU79" s="56"/>
      <c r="AV79" s="56"/>
      <c r="AW79" s="56"/>
      <c r="AX79" s="56"/>
      <c r="AY79" s="56"/>
      <c r="AZ79" s="56"/>
      <c r="BA79" s="56"/>
      <c r="BB79" s="56"/>
      <c r="BC79" s="56"/>
      <c r="BD79" s="56"/>
      <c r="BE79" s="56"/>
      <c r="BF79" s="56"/>
      <c r="BG79" s="56"/>
      <c r="BH79" s="56"/>
      <c r="BI79" s="5"/>
      <c r="BJ79" s="19"/>
      <c r="BK79" s="2"/>
      <c r="BL79" s="50"/>
      <c r="BM79" s="51"/>
      <c r="BN79" s="51"/>
      <c r="BO79" s="51"/>
      <c r="BP79" s="51"/>
      <c r="BQ79" s="51"/>
      <c r="BR79" s="51"/>
      <c r="BS79" s="51"/>
      <c r="BT79" s="51"/>
      <c r="BU79" s="51"/>
      <c r="BV79" s="51"/>
      <c r="BW79" s="51"/>
      <c r="BX79" s="51"/>
      <c r="BY79" s="51"/>
      <c r="BZ79" s="52"/>
    </row>
    <row r="80" spans="1:78" ht="13.5" customHeight="1" x14ac:dyDescent="0.15">
      <c r="A80" s="2"/>
      <c r="B80" s="18"/>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5"/>
      <c r="BJ80" s="19"/>
      <c r="BK80" s="2"/>
      <c r="BL80" s="50"/>
      <c r="BM80" s="51"/>
      <c r="BN80" s="51"/>
      <c r="BO80" s="51"/>
      <c r="BP80" s="51"/>
      <c r="BQ80" s="51"/>
      <c r="BR80" s="51"/>
      <c r="BS80" s="51"/>
      <c r="BT80" s="51"/>
      <c r="BU80" s="51"/>
      <c r="BV80" s="51"/>
      <c r="BW80" s="51"/>
      <c r="BX80" s="51"/>
      <c r="BY80" s="51"/>
      <c r="BZ80" s="52"/>
    </row>
    <row r="81" spans="1:78" ht="13.5" customHeight="1" x14ac:dyDescent="0.15">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x14ac:dyDescent="0.15"/>
  <cols>
    <col min="1" max="1" width="9" style="3"/>
    <col min="2" max="144" width="11.875" style="3" customWidth="1"/>
    <col min="145" max="16384" width="9" style="3"/>
  </cols>
  <sheetData>
    <row r="1" spans="1:144" x14ac:dyDescent="0.15">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x14ac:dyDescent="0.15">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x14ac:dyDescent="0.15">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x14ac:dyDescent="0.15">
      <c r="A6" s="29" t="s">
        <v>104</v>
      </c>
      <c r="B6" s="34">
        <f>B7</f>
        <v>2016</v>
      </c>
      <c r="C6" s="34">
        <f t="shared" ref="C6:W6" si="3">C7</f>
        <v>352063</v>
      </c>
      <c r="D6" s="34">
        <f t="shared" si="3"/>
        <v>46</v>
      </c>
      <c r="E6" s="34">
        <f t="shared" si="3"/>
        <v>1</v>
      </c>
      <c r="F6" s="34">
        <f t="shared" si="3"/>
        <v>0</v>
      </c>
      <c r="G6" s="34">
        <f t="shared" si="3"/>
        <v>1</v>
      </c>
      <c r="H6" s="34" t="str">
        <f t="shared" si="3"/>
        <v>山口県　防府市</v>
      </c>
      <c r="I6" s="34" t="str">
        <f t="shared" si="3"/>
        <v>法適用</v>
      </c>
      <c r="J6" s="34" t="str">
        <f t="shared" si="3"/>
        <v>水道事業</v>
      </c>
      <c r="K6" s="34" t="str">
        <f t="shared" si="3"/>
        <v>末端給水事業</v>
      </c>
      <c r="L6" s="34" t="str">
        <f t="shared" si="3"/>
        <v>A3</v>
      </c>
      <c r="M6" s="34">
        <f t="shared" si="3"/>
        <v>0</v>
      </c>
      <c r="N6" s="35" t="str">
        <f t="shared" si="3"/>
        <v>-</v>
      </c>
      <c r="O6" s="35">
        <f t="shared" si="3"/>
        <v>57.34</v>
      </c>
      <c r="P6" s="35">
        <f t="shared" si="3"/>
        <v>92.11</v>
      </c>
      <c r="Q6" s="35">
        <f t="shared" si="3"/>
        <v>2494</v>
      </c>
      <c r="R6" s="35">
        <f t="shared" si="3"/>
        <v>117172</v>
      </c>
      <c r="S6" s="35">
        <f t="shared" si="3"/>
        <v>189.37</v>
      </c>
      <c r="T6" s="35">
        <f t="shared" si="3"/>
        <v>618.75</v>
      </c>
      <c r="U6" s="35">
        <f t="shared" si="3"/>
        <v>107511</v>
      </c>
      <c r="V6" s="35">
        <f t="shared" si="3"/>
        <v>78.599999999999994</v>
      </c>
      <c r="W6" s="35">
        <f t="shared" si="3"/>
        <v>1367.82</v>
      </c>
      <c r="X6" s="36">
        <f>IF(X7="",NA(),X7)</f>
        <v>114.95</v>
      </c>
      <c r="Y6" s="36">
        <f t="shared" ref="Y6:AG6" si="4">IF(Y7="",NA(),Y7)</f>
        <v>116.11</v>
      </c>
      <c r="Z6" s="36">
        <f t="shared" si="4"/>
        <v>122.87</v>
      </c>
      <c r="AA6" s="36">
        <f t="shared" si="4"/>
        <v>123.34</v>
      </c>
      <c r="AB6" s="36">
        <f t="shared" si="4"/>
        <v>123.72</v>
      </c>
      <c r="AC6" s="36">
        <f t="shared" si="4"/>
        <v>107.91</v>
      </c>
      <c r="AD6" s="36">
        <f t="shared" si="4"/>
        <v>108.44</v>
      </c>
      <c r="AE6" s="36">
        <f t="shared" si="4"/>
        <v>113.11</v>
      </c>
      <c r="AF6" s="36">
        <f t="shared" si="4"/>
        <v>114</v>
      </c>
      <c r="AG6" s="36">
        <f t="shared" si="4"/>
        <v>114</v>
      </c>
      <c r="AH6" s="35" t="str">
        <f>IF(AH7="","",IF(AH7="-","【-】","【"&amp;SUBSTITUTE(TEXT(AH7,"#,##0.00"),"-","△")&amp;"】"))</f>
        <v>【114.35】</v>
      </c>
      <c r="AI6" s="35">
        <f>IF(AI7="",NA(),AI7)</f>
        <v>0</v>
      </c>
      <c r="AJ6" s="35">
        <f t="shared" ref="AJ6:AR6" si="5">IF(AJ7="",NA(),AJ7)</f>
        <v>0</v>
      </c>
      <c r="AK6" s="35">
        <f t="shared" si="5"/>
        <v>0</v>
      </c>
      <c r="AL6" s="35">
        <f t="shared" si="5"/>
        <v>0</v>
      </c>
      <c r="AM6" s="35">
        <f t="shared" si="5"/>
        <v>0</v>
      </c>
      <c r="AN6" s="36">
        <f t="shared" si="5"/>
        <v>0.57999999999999996</v>
      </c>
      <c r="AO6" s="36">
        <f t="shared" si="5"/>
        <v>0.81</v>
      </c>
      <c r="AP6" s="35">
        <f t="shared" si="5"/>
        <v>0</v>
      </c>
      <c r="AQ6" s="36">
        <f t="shared" si="5"/>
        <v>0.03</v>
      </c>
      <c r="AR6" s="36">
        <f t="shared" si="5"/>
        <v>0.23</v>
      </c>
      <c r="AS6" s="35" t="str">
        <f>IF(AS7="","",IF(AS7="-","【-】","【"&amp;SUBSTITUTE(TEXT(AS7,"#,##0.00"),"-","△")&amp;"】"))</f>
        <v>【0.79】</v>
      </c>
      <c r="AT6" s="36">
        <f>IF(AT7="",NA(),AT7)</f>
        <v>1142.68</v>
      </c>
      <c r="AU6" s="36">
        <f t="shared" ref="AU6:BC6" si="6">IF(AU7="",NA(),AU7)</f>
        <v>3632.49</v>
      </c>
      <c r="AV6" s="36">
        <f t="shared" si="6"/>
        <v>283.14</v>
      </c>
      <c r="AW6" s="36">
        <f t="shared" si="6"/>
        <v>276.55</v>
      </c>
      <c r="AX6" s="36">
        <f t="shared" si="6"/>
        <v>289.16000000000003</v>
      </c>
      <c r="AY6" s="36">
        <f t="shared" si="6"/>
        <v>633.30999999999995</v>
      </c>
      <c r="AZ6" s="36">
        <f t="shared" si="6"/>
        <v>648.09</v>
      </c>
      <c r="BA6" s="36">
        <f t="shared" si="6"/>
        <v>344.19</v>
      </c>
      <c r="BB6" s="36">
        <f t="shared" si="6"/>
        <v>352.05</v>
      </c>
      <c r="BC6" s="36">
        <f t="shared" si="6"/>
        <v>349.04</v>
      </c>
      <c r="BD6" s="35" t="str">
        <f>IF(BD7="","",IF(BD7="-","【-】","【"&amp;SUBSTITUTE(TEXT(BD7,"#,##0.00"),"-","△")&amp;"】"))</f>
        <v>【262.87】</v>
      </c>
      <c r="BE6" s="36">
        <f>IF(BE7="",NA(),BE7)</f>
        <v>555.13</v>
      </c>
      <c r="BF6" s="36">
        <f t="shared" ref="BF6:BN6" si="7">IF(BF7="",NA(),BF7)</f>
        <v>534.54</v>
      </c>
      <c r="BG6" s="36">
        <f t="shared" si="7"/>
        <v>526.5</v>
      </c>
      <c r="BH6" s="36">
        <f t="shared" si="7"/>
        <v>506.8</v>
      </c>
      <c r="BI6" s="36">
        <f t="shared" si="7"/>
        <v>490.3</v>
      </c>
      <c r="BJ6" s="36">
        <f t="shared" si="7"/>
        <v>257.41000000000003</v>
      </c>
      <c r="BK6" s="36">
        <f t="shared" si="7"/>
        <v>253.86</v>
      </c>
      <c r="BL6" s="36">
        <f t="shared" si="7"/>
        <v>252.09</v>
      </c>
      <c r="BM6" s="36">
        <f t="shared" si="7"/>
        <v>250.76</v>
      </c>
      <c r="BN6" s="36">
        <f t="shared" si="7"/>
        <v>254.54</v>
      </c>
      <c r="BO6" s="35" t="str">
        <f>IF(BO7="","",IF(BO7="-","【-】","【"&amp;SUBSTITUTE(TEXT(BO7,"#,##0.00"),"-","△")&amp;"】"))</f>
        <v>【270.87】</v>
      </c>
      <c r="BP6" s="36">
        <f>IF(BP7="",NA(),BP7)</f>
        <v>109.47</v>
      </c>
      <c r="BQ6" s="36">
        <f t="shared" ref="BQ6:BY6" si="8">IF(BQ7="",NA(),BQ7)</f>
        <v>109.64</v>
      </c>
      <c r="BR6" s="36">
        <f t="shared" si="8"/>
        <v>118.05</v>
      </c>
      <c r="BS6" s="36">
        <f t="shared" si="8"/>
        <v>118.6</v>
      </c>
      <c r="BT6" s="36">
        <f t="shared" si="8"/>
        <v>118.61</v>
      </c>
      <c r="BU6" s="36">
        <f t="shared" si="8"/>
        <v>100.16</v>
      </c>
      <c r="BV6" s="36">
        <f t="shared" si="8"/>
        <v>100.07</v>
      </c>
      <c r="BW6" s="36">
        <f t="shared" si="8"/>
        <v>106.22</v>
      </c>
      <c r="BX6" s="36">
        <f t="shared" si="8"/>
        <v>106.69</v>
      </c>
      <c r="BY6" s="36">
        <f t="shared" si="8"/>
        <v>106.52</v>
      </c>
      <c r="BZ6" s="35" t="str">
        <f>IF(BZ7="","",IF(BZ7="-","【-】","【"&amp;SUBSTITUTE(TEXT(BZ7,"#,##0.00"),"-","△")&amp;"】"))</f>
        <v>【105.59】</v>
      </c>
      <c r="CA6" s="36">
        <f>IF(CA7="",NA(),CA7)</f>
        <v>145.34</v>
      </c>
      <c r="CB6" s="36">
        <f t="shared" ref="CB6:CJ6" si="9">IF(CB7="",NA(),CB7)</f>
        <v>145.19999999999999</v>
      </c>
      <c r="CC6" s="36">
        <f t="shared" si="9"/>
        <v>134.76</v>
      </c>
      <c r="CD6" s="36">
        <f t="shared" si="9"/>
        <v>133.94999999999999</v>
      </c>
      <c r="CE6" s="36">
        <f t="shared" si="9"/>
        <v>133.97</v>
      </c>
      <c r="CF6" s="36">
        <f t="shared" si="9"/>
        <v>166.17</v>
      </c>
      <c r="CG6" s="36">
        <f t="shared" si="9"/>
        <v>164.93</v>
      </c>
      <c r="CH6" s="36">
        <f t="shared" si="9"/>
        <v>155.22999999999999</v>
      </c>
      <c r="CI6" s="36">
        <f t="shared" si="9"/>
        <v>154.91999999999999</v>
      </c>
      <c r="CJ6" s="36">
        <f t="shared" si="9"/>
        <v>155.80000000000001</v>
      </c>
      <c r="CK6" s="35" t="str">
        <f>IF(CK7="","",IF(CK7="-","【-】","【"&amp;SUBSTITUTE(TEXT(CK7,"#,##0.00"),"-","△")&amp;"】"))</f>
        <v>【163.27】</v>
      </c>
      <c r="CL6" s="36">
        <f>IF(CL7="",NA(),CL7)</f>
        <v>54.09</v>
      </c>
      <c r="CM6" s="36">
        <f t="shared" ref="CM6:CU6" si="10">IF(CM7="",NA(),CM7)</f>
        <v>53.91</v>
      </c>
      <c r="CN6" s="36">
        <f t="shared" si="10"/>
        <v>53.15</v>
      </c>
      <c r="CO6" s="36">
        <f t="shared" si="10"/>
        <v>52.84</v>
      </c>
      <c r="CP6" s="36">
        <f t="shared" si="10"/>
        <v>52.39</v>
      </c>
      <c r="CQ6" s="36">
        <f t="shared" si="10"/>
        <v>62.5</v>
      </c>
      <c r="CR6" s="36">
        <f t="shared" si="10"/>
        <v>62.45</v>
      </c>
      <c r="CS6" s="36">
        <f t="shared" si="10"/>
        <v>62.12</v>
      </c>
      <c r="CT6" s="36">
        <f t="shared" si="10"/>
        <v>62.26</v>
      </c>
      <c r="CU6" s="36">
        <f t="shared" si="10"/>
        <v>62.1</v>
      </c>
      <c r="CV6" s="35" t="str">
        <f>IF(CV7="","",IF(CV7="-","【-】","【"&amp;SUBSTITUTE(TEXT(CV7,"#,##0.00"),"-","△")&amp;"】"))</f>
        <v>【59.94】</v>
      </c>
      <c r="CW6" s="36">
        <f>IF(CW7="",NA(),CW7)</f>
        <v>90.47</v>
      </c>
      <c r="CX6" s="36">
        <f t="shared" ref="CX6:DF6" si="11">IF(CX7="",NA(),CX7)</f>
        <v>91.14</v>
      </c>
      <c r="CY6" s="36">
        <f t="shared" si="11"/>
        <v>91.05</v>
      </c>
      <c r="CZ6" s="36">
        <f t="shared" si="11"/>
        <v>91.12</v>
      </c>
      <c r="DA6" s="36">
        <f t="shared" si="11"/>
        <v>91.99</v>
      </c>
      <c r="DB6" s="36">
        <f t="shared" si="11"/>
        <v>89.62</v>
      </c>
      <c r="DC6" s="36">
        <f t="shared" si="11"/>
        <v>89.76</v>
      </c>
      <c r="DD6" s="36">
        <f t="shared" si="11"/>
        <v>89.45</v>
      </c>
      <c r="DE6" s="36">
        <f t="shared" si="11"/>
        <v>89.5</v>
      </c>
      <c r="DF6" s="36">
        <f t="shared" si="11"/>
        <v>89.52</v>
      </c>
      <c r="DG6" s="35" t="str">
        <f>IF(DG7="","",IF(DG7="-","【-】","【"&amp;SUBSTITUTE(TEXT(DG7,"#,##0.00"),"-","△")&amp;"】"))</f>
        <v>【90.22】</v>
      </c>
      <c r="DH6" s="36">
        <f>IF(DH7="",NA(),DH7)</f>
        <v>41.48</v>
      </c>
      <c r="DI6" s="36">
        <f t="shared" ref="DI6:DQ6" si="12">IF(DI7="",NA(),DI7)</f>
        <v>42.61</v>
      </c>
      <c r="DJ6" s="36">
        <f t="shared" si="12"/>
        <v>44.55</v>
      </c>
      <c r="DK6" s="36">
        <f t="shared" si="12"/>
        <v>45.37</v>
      </c>
      <c r="DL6" s="36">
        <f t="shared" si="12"/>
        <v>46.12</v>
      </c>
      <c r="DM6" s="36">
        <f t="shared" si="12"/>
        <v>40.21</v>
      </c>
      <c r="DN6" s="36">
        <f t="shared" si="12"/>
        <v>41.12</v>
      </c>
      <c r="DO6" s="36">
        <f t="shared" si="12"/>
        <v>44.91</v>
      </c>
      <c r="DP6" s="36">
        <f t="shared" si="12"/>
        <v>45.89</v>
      </c>
      <c r="DQ6" s="36">
        <f t="shared" si="12"/>
        <v>46.58</v>
      </c>
      <c r="DR6" s="35" t="str">
        <f>IF(DR7="","",IF(DR7="-","【-】","【"&amp;SUBSTITUTE(TEXT(DR7,"#,##0.00"),"-","△")&amp;"】"))</f>
        <v>【47.91】</v>
      </c>
      <c r="DS6" s="36">
        <f>IF(DS7="",NA(),DS7)</f>
        <v>9.58</v>
      </c>
      <c r="DT6" s="36">
        <f t="shared" ref="DT6:EB6" si="13">IF(DT7="",NA(),DT7)</f>
        <v>8.6</v>
      </c>
      <c r="DU6" s="36">
        <f t="shared" si="13"/>
        <v>10.119999999999999</v>
      </c>
      <c r="DV6" s="36">
        <f t="shared" si="13"/>
        <v>11.65</v>
      </c>
      <c r="DW6" s="36">
        <f t="shared" si="13"/>
        <v>12.25</v>
      </c>
      <c r="DX6" s="36">
        <f t="shared" si="13"/>
        <v>10.19</v>
      </c>
      <c r="DY6" s="36">
        <f t="shared" si="13"/>
        <v>10.9</v>
      </c>
      <c r="DZ6" s="36">
        <f t="shared" si="13"/>
        <v>12.03</v>
      </c>
      <c r="EA6" s="36">
        <f t="shared" si="13"/>
        <v>13.14</v>
      </c>
      <c r="EB6" s="36">
        <f t="shared" si="13"/>
        <v>14.45</v>
      </c>
      <c r="EC6" s="35" t="str">
        <f>IF(EC7="","",IF(EC7="-","【-】","【"&amp;SUBSTITUTE(TEXT(EC7,"#,##0.00"),"-","△")&amp;"】"))</f>
        <v>【15.00】</v>
      </c>
      <c r="ED6" s="36">
        <f>IF(ED7="",NA(),ED7)</f>
        <v>1.25</v>
      </c>
      <c r="EE6" s="36">
        <f t="shared" ref="EE6:EM6" si="14">IF(EE7="",NA(),EE7)</f>
        <v>1.59</v>
      </c>
      <c r="EF6" s="36">
        <f t="shared" si="14"/>
        <v>1.5</v>
      </c>
      <c r="EG6" s="36">
        <f t="shared" si="14"/>
        <v>1.39</v>
      </c>
      <c r="EH6" s="36">
        <f t="shared" si="14"/>
        <v>1.57</v>
      </c>
      <c r="EI6" s="36">
        <f t="shared" si="14"/>
        <v>0.88</v>
      </c>
      <c r="EJ6" s="36">
        <f t="shared" si="14"/>
        <v>0.85</v>
      </c>
      <c r="EK6" s="36">
        <f t="shared" si="14"/>
        <v>0.75</v>
      </c>
      <c r="EL6" s="36">
        <f t="shared" si="14"/>
        <v>0.95</v>
      </c>
      <c r="EM6" s="36">
        <f t="shared" si="14"/>
        <v>0.74</v>
      </c>
      <c r="EN6" s="35" t="str">
        <f>IF(EN7="","",IF(EN7="-","【-】","【"&amp;SUBSTITUTE(TEXT(EN7,"#,##0.00"),"-","△")&amp;"】"))</f>
        <v>【0.76】</v>
      </c>
    </row>
    <row r="7" spans="1:144" s="37" customFormat="1" x14ac:dyDescent="0.15">
      <c r="A7" s="29"/>
      <c r="B7" s="38">
        <v>2016</v>
      </c>
      <c r="C7" s="38">
        <v>352063</v>
      </c>
      <c r="D7" s="38">
        <v>46</v>
      </c>
      <c r="E7" s="38">
        <v>1</v>
      </c>
      <c r="F7" s="38">
        <v>0</v>
      </c>
      <c r="G7" s="38">
        <v>1</v>
      </c>
      <c r="H7" s="38" t="s">
        <v>105</v>
      </c>
      <c r="I7" s="38" t="s">
        <v>106</v>
      </c>
      <c r="J7" s="38" t="s">
        <v>107</v>
      </c>
      <c r="K7" s="38" t="s">
        <v>108</v>
      </c>
      <c r="L7" s="38" t="s">
        <v>109</v>
      </c>
      <c r="M7" s="38"/>
      <c r="N7" s="39" t="s">
        <v>110</v>
      </c>
      <c r="O7" s="39">
        <v>57.34</v>
      </c>
      <c r="P7" s="39">
        <v>92.11</v>
      </c>
      <c r="Q7" s="39">
        <v>2494</v>
      </c>
      <c r="R7" s="39">
        <v>117172</v>
      </c>
      <c r="S7" s="39">
        <v>189.37</v>
      </c>
      <c r="T7" s="39">
        <v>618.75</v>
      </c>
      <c r="U7" s="39">
        <v>107511</v>
      </c>
      <c r="V7" s="39">
        <v>78.599999999999994</v>
      </c>
      <c r="W7" s="39">
        <v>1367.82</v>
      </c>
      <c r="X7" s="39">
        <v>114.95</v>
      </c>
      <c r="Y7" s="39">
        <v>116.11</v>
      </c>
      <c r="Z7" s="39">
        <v>122.87</v>
      </c>
      <c r="AA7" s="39">
        <v>123.34</v>
      </c>
      <c r="AB7" s="39">
        <v>123.72</v>
      </c>
      <c r="AC7" s="39">
        <v>107.91</v>
      </c>
      <c r="AD7" s="39">
        <v>108.44</v>
      </c>
      <c r="AE7" s="39">
        <v>113.11</v>
      </c>
      <c r="AF7" s="39">
        <v>114</v>
      </c>
      <c r="AG7" s="39">
        <v>114</v>
      </c>
      <c r="AH7" s="39">
        <v>114.35</v>
      </c>
      <c r="AI7" s="39">
        <v>0</v>
      </c>
      <c r="AJ7" s="39">
        <v>0</v>
      </c>
      <c r="AK7" s="39">
        <v>0</v>
      </c>
      <c r="AL7" s="39">
        <v>0</v>
      </c>
      <c r="AM7" s="39">
        <v>0</v>
      </c>
      <c r="AN7" s="39">
        <v>0.57999999999999996</v>
      </c>
      <c r="AO7" s="39">
        <v>0.81</v>
      </c>
      <c r="AP7" s="39">
        <v>0</v>
      </c>
      <c r="AQ7" s="39">
        <v>0.03</v>
      </c>
      <c r="AR7" s="39">
        <v>0.23</v>
      </c>
      <c r="AS7" s="39">
        <v>0.79</v>
      </c>
      <c r="AT7" s="39">
        <v>1142.68</v>
      </c>
      <c r="AU7" s="39">
        <v>3632.49</v>
      </c>
      <c r="AV7" s="39">
        <v>283.14</v>
      </c>
      <c r="AW7" s="39">
        <v>276.55</v>
      </c>
      <c r="AX7" s="39">
        <v>289.16000000000003</v>
      </c>
      <c r="AY7" s="39">
        <v>633.30999999999995</v>
      </c>
      <c r="AZ7" s="39">
        <v>648.09</v>
      </c>
      <c r="BA7" s="39">
        <v>344.19</v>
      </c>
      <c r="BB7" s="39">
        <v>352.05</v>
      </c>
      <c r="BC7" s="39">
        <v>349.04</v>
      </c>
      <c r="BD7" s="39">
        <v>262.87</v>
      </c>
      <c r="BE7" s="39">
        <v>555.13</v>
      </c>
      <c r="BF7" s="39">
        <v>534.54</v>
      </c>
      <c r="BG7" s="39">
        <v>526.5</v>
      </c>
      <c r="BH7" s="39">
        <v>506.8</v>
      </c>
      <c r="BI7" s="39">
        <v>490.3</v>
      </c>
      <c r="BJ7" s="39">
        <v>257.41000000000003</v>
      </c>
      <c r="BK7" s="39">
        <v>253.86</v>
      </c>
      <c r="BL7" s="39">
        <v>252.09</v>
      </c>
      <c r="BM7" s="39">
        <v>250.76</v>
      </c>
      <c r="BN7" s="39">
        <v>254.54</v>
      </c>
      <c r="BO7" s="39">
        <v>270.87</v>
      </c>
      <c r="BP7" s="39">
        <v>109.47</v>
      </c>
      <c r="BQ7" s="39">
        <v>109.64</v>
      </c>
      <c r="BR7" s="39">
        <v>118.05</v>
      </c>
      <c r="BS7" s="39">
        <v>118.6</v>
      </c>
      <c r="BT7" s="39">
        <v>118.61</v>
      </c>
      <c r="BU7" s="39">
        <v>100.16</v>
      </c>
      <c r="BV7" s="39">
        <v>100.07</v>
      </c>
      <c r="BW7" s="39">
        <v>106.22</v>
      </c>
      <c r="BX7" s="39">
        <v>106.69</v>
      </c>
      <c r="BY7" s="39">
        <v>106.52</v>
      </c>
      <c r="BZ7" s="39">
        <v>105.59</v>
      </c>
      <c r="CA7" s="39">
        <v>145.34</v>
      </c>
      <c r="CB7" s="39">
        <v>145.19999999999999</v>
      </c>
      <c r="CC7" s="39">
        <v>134.76</v>
      </c>
      <c r="CD7" s="39">
        <v>133.94999999999999</v>
      </c>
      <c r="CE7" s="39">
        <v>133.97</v>
      </c>
      <c r="CF7" s="39">
        <v>166.17</v>
      </c>
      <c r="CG7" s="39">
        <v>164.93</v>
      </c>
      <c r="CH7" s="39">
        <v>155.22999999999999</v>
      </c>
      <c r="CI7" s="39">
        <v>154.91999999999999</v>
      </c>
      <c r="CJ7" s="39">
        <v>155.80000000000001</v>
      </c>
      <c r="CK7" s="39">
        <v>163.27000000000001</v>
      </c>
      <c r="CL7" s="39">
        <v>54.09</v>
      </c>
      <c r="CM7" s="39">
        <v>53.91</v>
      </c>
      <c r="CN7" s="39">
        <v>53.15</v>
      </c>
      <c r="CO7" s="39">
        <v>52.84</v>
      </c>
      <c r="CP7" s="39">
        <v>52.39</v>
      </c>
      <c r="CQ7" s="39">
        <v>62.5</v>
      </c>
      <c r="CR7" s="39">
        <v>62.45</v>
      </c>
      <c r="CS7" s="39">
        <v>62.12</v>
      </c>
      <c r="CT7" s="39">
        <v>62.26</v>
      </c>
      <c r="CU7" s="39">
        <v>62.1</v>
      </c>
      <c r="CV7" s="39">
        <v>59.94</v>
      </c>
      <c r="CW7" s="39">
        <v>90.47</v>
      </c>
      <c r="CX7" s="39">
        <v>91.14</v>
      </c>
      <c r="CY7" s="39">
        <v>91.05</v>
      </c>
      <c r="CZ7" s="39">
        <v>91.12</v>
      </c>
      <c r="DA7" s="39">
        <v>91.99</v>
      </c>
      <c r="DB7" s="39">
        <v>89.62</v>
      </c>
      <c r="DC7" s="39">
        <v>89.76</v>
      </c>
      <c r="DD7" s="39">
        <v>89.45</v>
      </c>
      <c r="DE7" s="39">
        <v>89.5</v>
      </c>
      <c r="DF7" s="39">
        <v>89.52</v>
      </c>
      <c r="DG7" s="39">
        <v>90.22</v>
      </c>
      <c r="DH7" s="39">
        <v>41.48</v>
      </c>
      <c r="DI7" s="39">
        <v>42.61</v>
      </c>
      <c r="DJ7" s="39">
        <v>44.55</v>
      </c>
      <c r="DK7" s="39">
        <v>45.37</v>
      </c>
      <c r="DL7" s="39">
        <v>46.12</v>
      </c>
      <c r="DM7" s="39">
        <v>40.21</v>
      </c>
      <c r="DN7" s="39">
        <v>41.12</v>
      </c>
      <c r="DO7" s="39">
        <v>44.91</v>
      </c>
      <c r="DP7" s="39">
        <v>45.89</v>
      </c>
      <c r="DQ7" s="39">
        <v>46.58</v>
      </c>
      <c r="DR7" s="39">
        <v>47.91</v>
      </c>
      <c r="DS7" s="39">
        <v>9.58</v>
      </c>
      <c r="DT7" s="39">
        <v>8.6</v>
      </c>
      <c r="DU7" s="39">
        <v>10.119999999999999</v>
      </c>
      <c r="DV7" s="39">
        <v>11.65</v>
      </c>
      <c r="DW7" s="39">
        <v>12.25</v>
      </c>
      <c r="DX7" s="39">
        <v>10.19</v>
      </c>
      <c r="DY7" s="39">
        <v>10.9</v>
      </c>
      <c r="DZ7" s="39">
        <v>12.03</v>
      </c>
      <c r="EA7" s="39">
        <v>13.14</v>
      </c>
      <c r="EB7" s="39">
        <v>14.45</v>
      </c>
      <c r="EC7" s="39">
        <v>15</v>
      </c>
      <c r="ED7" s="39">
        <v>1.25</v>
      </c>
      <c r="EE7" s="39">
        <v>1.59</v>
      </c>
      <c r="EF7" s="39">
        <v>1.5</v>
      </c>
      <c r="EG7" s="39">
        <v>1.39</v>
      </c>
      <c r="EH7" s="39">
        <v>1.57</v>
      </c>
      <c r="EI7" s="39">
        <v>0.88</v>
      </c>
      <c r="EJ7" s="39">
        <v>0.85</v>
      </c>
      <c r="EK7" s="39">
        <v>0.75</v>
      </c>
      <c r="EL7" s="39">
        <v>0.95</v>
      </c>
      <c r="EM7" s="39">
        <v>0.74</v>
      </c>
      <c r="EN7" s="39">
        <v>0.76</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wb5083</cp:lastModifiedBy>
  <cp:lastPrinted>2018-02-09T06:32:57Z</cp:lastPrinted>
  <dcterms:created xsi:type="dcterms:W3CDTF">2017-12-25T01:34:44Z</dcterms:created>
  <dcterms:modified xsi:type="dcterms:W3CDTF">2018-02-09T06:32:59Z</dcterms:modified>
  <cp:category/>
</cp:coreProperties>
</file>