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xls\令和２年版（HP掲載用）\"/>
    </mc:Choice>
  </mc:AlternateContent>
  <bookViews>
    <workbookView xWindow="-405" yWindow="4410" windowWidth="18975" windowHeight="3255" tabRatio="676"/>
  </bookViews>
  <sheets>
    <sheet name="11-1" sheetId="1" r:id="rId1"/>
    <sheet name="11-2" sheetId="2" r:id="rId2"/>
    <sheet name="11-3" sheetId="3" r:id="rId3"/>
    <sheet name="11-4" sheetId="4" r:id="rId4"/>
    <sheet name="11-5" sheetId="5" r:id="rId5"/>
    <sheet name="11-6" sheetId="6" r:id="rId6"/>
    <sheet name="11-7" sheetId="7" r:id="rId7"/>
    <sheet name="11-8" sheetId="8" r:id="rId8"/>
    <sheet name="11-9" sheetId="9" r:id="rId9"/>
    <sheet name="11-10" sheetId="10" r:id="rId10"/>
    <sheet name="11-11" sheetId="12" r:id="rId11"/>
    <sheet name="11-12" sheetId="11" r:id="rId12"/>
    <sheet name="11-13" sheetId="23" r:id="rId13"/>
    <sheet name="11-14" sheetId="13" r:id="rId14"/>
    <sheet name="11-15" sheetId="15" r:id="rId15"/>
    <sheet name="11-16" sheetId="17" r:id="rId16"/>
    <sheet name="11-17" sheetId="14" r:id="rId17"/>
    <sheet name="11-18" sheetId="16" r:id="rId18"/>
    <sheet name="11-19" sheetId="19" r:id="rId19"/>
    <sheet name="11-20" sheetId="18" r:id="rId20"/>
    <sheet name="11-21" sheetId="22" r:id="rId21"/>
  </sheets>
  <definedNames>
    <definedName name="_xlnm.Print_Area" localSheetId="11">'11-12'!$A$1:$M$26</definedName>
    <definedName name="_xlnm.Print_Area" localSheetId="12">'11-13'!$A$1:$G$29</definedName>
    <definedName name="_xlnm.Print_Area" localSheetId="16">'11-17'!$A$1:$L$14</definedName>
    <definedName name="_xlnm.Print_Area" localSheetId="17">'11-18'!$A$1:$AA$14</definedName>
    <definedName name="_xlnm.Print_Area" localSheetId="18">'11-19'!$A$2:$K$21</definedName>
    <definedName name="_xlnm.Print_Area" localSheetId="19">'11-20'!$A$1:$M$16</definedName>
    <definedName name="_xlnm.Print_Area" localSheetId="20">'11-21'!$A$2:$O$11</definedName>
    <definedName name="_xlnm.Print_Area" localSheetId="3">'11-4'!$A$1:$Q$17</definedName>
    <definedName name="_xlnm.Print_Area" localSheetId="4">'11-5'!$A$1:$U$10</definedName>
    <definedName name="_xlnm.Print_Area" localSheetId="5">'11-6'!$A$1:$X$8</definedName>
    <definedName name="_xlnm.Print_Area" localSheetId="6">'11-7'!$A$1:$M$13</definedName>
    <definedName name="_xlnm.Print_Area" localSheetId="7">'11-8'!$A$1:$N$14</definedName>
  </definedNames>
  <calcPr calcId="162913"/>
</workbook>
</file>

<file path=xl/calcChain.xml><?xml version="1.0" encoding="utf-8"?>
<calcChain xmlns="http://schemas.openxmlformats.org/spreadsheetml/2006/main">
  <c r="G11" i="8" l="1"/>
  <c r="F11" i="8"/>
  <c r="E11" i="8"/>
  <c r="E9" i="17"/>
  <c r="E8" i="17"/>
  <c r="E7" i="17"/>
  <c r="F9" i="15"/>
  <c r="E9" i="15"/>
  <c r="F8" i="15"/>
  <c r="E8" i="15"/>
  <c r="F7" i="15"/>
  <c r="E7" i="15"/>
  <c r="I7" i="11"/>
  <c r="H7" i="11"/>
  <c r="G7" i="11"/>
  <c r="F7" i="11"/>
  <c r="E7" i="11"/>
  <c r="D7" i="11"/>
  <c r="P14" i="4"/>
  <c r="P13" i="4"/>
  <c r="P10" i="4"/>
  <c r="P9" i="4"/>
  <c r="M11" i="1"/>
  <c r="L11" i="1"/>
  <c r="K11" i="1"/>
  <c r="M10" i="1"/>
  <c r="L10" i="1"/>
  <c r="K10" i="1"/>
  <c r="M9" i="1"/>
  <c r="L9" i="1"/>
  <c r="K9" i="1"/>
  <c r="M8" i="1"/>
  <c r="L8" i="1"/>
  <c r="K8" i="1"/>
  <c r="P15" i="4"/>
</calcChain>
</file>

<file path=xl/sharedStrings.xml><?xml version="1.0" encoding="utf-8"?>
<sst xmlns="http://schemas.openxmlformats.org/spreadsheetml/2006/main" count="611" uniqueCount="369">
  <si>
    <t>区分</t>
    <rPh sb="0" eb="2">
      <t>クブン</t>
    </rPh>
    <phoneticPr fontId="2"/>
  </si>
  <si>
    <t>民生委員定数</t>
    <rPh sb="0" eb="2">
      <t>ミンセイ</t>
    </rPh>
    <rPh sb="2" eb="4">
      <t>イイン</t>
    </rPh>
    <rPh sb="4" eb="6">
      <t>テイスウ</t>
    </rPh>
    <phoneticPr fontId="2"/>
  </si>
  <si>
    <t>相談指導総件数</t>
    <rPh sb="0" eb="2">
      <t>ソウダン</t>
    </rPh>
    <rPh sb="2" eb="4">
      <t>シドウ</t>
    </rPh>
    <rPh sb="4" eb="7">
      <t>ソウケンスウ</t>
    </rPh>
    <phoneticPr fontId="2"/>
  </si>
  <si>
    <t>の問題</t>
  </si>
  <si>
    <t>生活費</t>
    <rPh sb="0" eb="3">
      <t>セイカツヒ</t>
    </rPh>
    <phoneticPr fontId="2"/>
  </si>
  <si>
    <t>その他</t>
    <rPh sb="0" eb="3">
      <t>ソノタ</t>
    </rPh>
    <phoneticPr fontId="2"/>
  </si>
  <si>
    <t>ｸﾗﾌﾞ数</t>
  </si>
  <si>
    <t>会員数</t>
  </si>
  <si>
    <t>年度末</t>
  </si>
  <si>
    <t>児童厚生施設</t>
  </si>
  <si>
    <t>老人福祉施設</t>
  </si>
  <si>
    <t>施設数</t>
  </si>
  <si>
    <t>職員数</t>
  </si>
  <si>
    <t>児童数</t>
  </si>
  <si>
    <t>総数</t>
  </si>
  <si>
    <t>児童館</t>
  </si>
  <si>
    <t>児童遊園</t>
  </si>
  <si>
    <t>定員</t>
  </si>
  <si>
    <t>実人員</t>
  </si>
  <si>
    <t>平成</t>
  </si>
  <si>
    <t>年度</t>
  </si>
  <si>
    <t>公営</t>
  </si>
  <si>
    <t>私営</t>
  </si>
  <si>
    <t>×1000</t>
    <phoneticPr fontId="2"/>
  </si>
  <si>
    <t>年次</t>
  </si>
  <si>
    <t>視覚障害</t>
  </si>
  <si>
    <t>聴覚障害</t>
  </si>
  <si>
    <t>言語障害</t>
  </si>
  <si>
    <t>肢体不自由</t>
  </si>
  <si>
    <t>内部障害</t>
  </si>
  <si>
    <t>年</t>
  </si>
  <si>
    <t>級</t>
  </si>
  <si>
    <t>（各年 1月 1日）</t>
  </si>
  <si>
    <t>Ａ（重度）</t>
  </si>
  <si>
    <t>Ｂ１（中度）</t>
  </si>
  <si>
    <t>Ｂ２（軽度）</t>
  </si>
  <si>
    <t>計</t>
  </si>
  <si>
    <t>者</t>
  </si>
  <si>
    <t>児</t>
  </si>
  <si>
    <t>（各年 4年 1日）</t>
  </si>
  <si>
    <t>地域</t>
  </si>
  <si>
    <t>牟礼</t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</si>
  <si>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</si>
  <si>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</si>
  <si>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</si>
  <si>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</si>
  <si>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</si>
  <si>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</si>
  <si>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</si>
  <si>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</si>
  <si>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</si>
  <si>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</si>
  <si>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</si>
  <si>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</si>
  <si>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</si>
  <si>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</si>
  <si>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本市の措置人員</t>
  </si>
  <si>
    <t>（単位：千円）</t>
  </si>
  <si>
    <t>金額</t>
  </si>
  <si>
    <t>被保険者数</t>
  </si>
  <si>
    <t>受給</t>
  </si>
  <si>
    <t>権有数・年金額</t>
  </si>
  <si>
    <t>(内)障害年金</t>
  </si>
  <si>
    <t>(内)母子年金</t>
  </si>
  <si>
    <t>(内)寡婦年金</t>
  </si>
  <si>
    <t>(内)障害基礎年金</t>
  </si>
  <si>
    <t>(内)遺族基礎年金</t>
  </si>
  <si>
    <t>強制</t>
  </si>
  <si>
    <t>強制１</t>
  </si>
  <si>
    <t>強制３</t>
  </si>
  <si>
    <t>任意</t>
  </si>
  <si>
    <t>人数</t>
  </si>
  <si>
    <t>老齢福祉年金</t>
  </si>
  <si>
    <t>障害基礎年金</t>
  </si>
  <si>
    <t>受　給</t>
  </si>
  <si>
    <t>権者数</t>
  </si>
  <si>
    <t>　資料：市保険年金課</t>
  </si>
  <si>
    <t>（単位：千円・％）</t>
  </si>
  <si>
    <t>区分</t>
  </si>
  <si>
    <t>人口</t>
  </si>
  <si>
    <t>加入者数</t>
  </si>
  <si>
    <t>加入率</t>
  </si>
  <si>
    <t>共済掛金総額</t>
  </si>
  <si>
    <t>給付件数</t>
  </si>
  <si>
    <t>(内)死　　亡</t>
  </si>
  <si>
    <t>(内)療　　養</t>
  </si>
  <si>
    <t>給付金総額</t>
  </si>
  <si>
    <t>給付率</t>
  </si>
  <si>
    <t>　　注）人口、加入者は各年度末。</t>
  </si>
  <si>
    <t>加入率＝</t>
  </si>
  <si>
    <t>×100</t>
  </si>
  <si>
    <t>給付率＝</t>
  </si>
  <si>
    <t>・</t>
  </si>
  <si>
    <t>被保険</t>
  </si>
  <si>
    <t>一般診療</t>
  </si>
  <si>
    <t>歯科診療</t>
  </si>
  <si>
    <t>者　数</t>
  </si>
  <si>
    <t>入院</t>
  </si>
  <si>
    <t>入院外</t>
  </si>
  <si>
    <t>件数</t>
  </si>
  <si>
    <t>国民健康保険</t>
  </si>
  <si>
    <t>新規学卒者の職業紹介状況</t>
    <rPh sb="0" eb="2">
      <t>シンキ</t>
    </rPh>
    <rPh sb="2" eb="5">
      <t>ガクソツシャ</t>
    </rPh>
    <rPh sb="6" eb="8">
      <t>ショクギョウ</t>
    </rPh>
    <rPh sb="8" eb="10">
      <t>ショウカイ</t>
    </rPh>
    <rPh sb="10" eb="12">
      <t>ジョウキョウ</t>
    </rPh>
    <phoneticPr fontId="2"/>
  </si>
  <si>
    <t>中　　　　学　　　　校</t>
    <rPh sb="0" eb="11">
      <t>チュウガッコウ</t>
    </rPh>
    <phoneticPr fontId="2"/>
  </si>
  <si>
    <t>高　 　等 　　学 　　校</t>
    <rPh sb="0" eb="13">
      <t>コウトウガッコウ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</si>
  <si>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</si>
  <si>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</si>
  <si>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労働者災害補償保険給付状況</t>
    <rPh sb="0" eb="3">
      <t>ロウドウシャ</t>
    </rPh>
    <rPh sb="3" eb="5">
      <t>サイガイ</t>
    </rPh>
    <rPh sb="5" eb="7">
      <t>ホショウ</t>
    </rPh>
    <rPh sb="7" eb="9">
      <t>ホケン</t>
    </rPh>
    <rPh sb="9" eb="11">
      <t>キュウフ</t>
    </rPh>
    <rPh sb="11" eb="13">
      <t>ジョウキョウ</t>
    </rPh>
    <phoneticPr fontId="2"/>
  </si>
  <si>
    <t>労働災害発生状況</t>
    <rPh sb="0" eb="2">
      <t>ロウドウ</t>
    </rPh>
    <rPh sb="2" eb="4">
      <t>サイガイ</t>
    </rPh>
    <rPh sb="4" eb="6">
      <t>ハッセイ</t>
    </rPh>
    <rPh sb="6" eb="8">
      <t>ジョウキョウ</t>
    </rPh>
    <phoneticPr fontId="2"/>
  </si>
  <si>
    <t>雇用保険給付等状況</t>
    <rPh sb="0" eb="4">
      <t>コヨウホケン</t>
    </rPh>
    <rPh sb="4" eb="6">
      <t>キュウフ</t>
    </rPh>
    <rPh sb="6" eb="7">
      <t>トウ</t>
    </rPh>
    <rPh sb="7" eb="9">
      <t>ジョウキョウ</t>
    </rPh>
    <phoneticPr fontId="2"/>
  </si>
  <si>
    <t>民生委員・児童委員の活動状況</t>
    <rPh sb="0" eb="4">
      <t>ミンセイイイン</t>
    </rPh>
    <rPh sb="5" eb="9">
      <t>ジドウイイン</t>
    </rPh>
    <rPh sb="10" eb="12">
      <t>カツドウ</t>
    </rPh>
    <rPh sb="12" eb="14">
      <t>ジョウキョウ</t>
    </rPh>
    <phoneticPr fontId="2"/>
  </si>
  <si>
    <t>共同募金</t>
    <rPh sb="0" eb="4">
      <t>キョウドウボキン</t>
    </rPh>
    <phoneticPr fontId="2"/>
  </si>
  <si>
    <t>数</t>
    <rPh sb="0" eb="1">
      <t>カズ</t>
    </rPh>
    <phoneticPr fontId="2"/>
  </si>
  <si>
    <t>適 　　用</t>
    <rPh sb="0" eb="1">
      <t>テキ</t>
    </rPh>
    <rPh sb="4" eb="5">
      <t>ヨウ</t>
    </rPh>
    <phoneticPr fontId="2"/>
  </si>
  <si>
    <t>初　　 回</t>
    <rPh sb="0" eb="1">
      <t>ショ</t>
    </rPh>
    <rPh sb="4" eb="5">
      <t>カイ</t>
    </rPh>
    <phoneticPr fontId="2"/>
  </si>
  <si>
    <t>支　 　給</t>
    <rPh sb="0" eb="1">
      <t>ササ</t>
    </rPh>
    <rPh sb="4" eb="5">
      <t>キュウ</t>
    </rPh>
    <phoneticPr fontId="2"/>
  </si>
  <si>
    <t>求 人 数</t>
    <rPh sb="0" eb="1">
      <t>モトム</t>
    </rPh>
    <rPh sb="2" eb="3">
      <t>ヒト</t>
    </rPh>
    <rPh sb="4" eb="5">
      <t>カズ</t>
    </rPh>
    <phoneticPr fontId="2"/>
  </si>
  <si>
    <t>新 　　規</t>
    <rPh sb="0" eb="1">
      <t>シン</t>
    </rPh>
    <rPh sb="4" eb="5">
      <t>キ</t>
    </rPh>
    <phoneticPr fontId="2"/>
  </si>
  <si>
    <t>在宅福祉</t>
    <rPh sb="0" eb="2">
      <t>ザイタク</t>
    </rPh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</si>
  <si>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</si>
  <si>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</si>
  <si>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</si>
  <si>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　資料：山口県厚政課・山口県統計年鑑</t>
    <rPh sb="1" eb="3">
      <t>シリョウ</t>
    </rPh>
    <rPh sb="4" eb="7">
      <t>ヤマグチケン</t>
    </rPh>
    <rPh sb="7" eb="8">
      <t>アツ</t>
    </rPh>
    <rPh sb="8" eb="9">
      <t>セイ</t>
    </rPh>
    <rPh sb="9" eb="10">
      <t>カ</t>
    </rPh>
    <rPh sb="11" eb="14">
      <t>ヤマグチケン</t>
    </rPh>
    <rPh sb="14" eb="18">
      <t>トウケイネンカン</t>
    </rPh>
    <phoneticPr fontId="2"/>
  </si>
  <si>
    <t>健康･保健医療</t>
    <rPh sb="0" eb="2">
      <t>ケンコウ</t>
    </rPh>
    <rPh sb="3" eb="5">
      <t>ホケン</t>
    </rPh>
    <rPh sb="5" eb="7">
      <t>ホケンイリョウ</t>
    </rPh>
    <phoneticPr fontId="2"/>
  </si>
  <si>
    <t>年金･保険</t>
    <rPh sb="0" eb="2">
      <t>ネンキン</t>
    </rPh>
    <rPh sb="3" eb="5">
      <t>ホケン</t>
    </rPh>
    <phoneticPr fontId="2"/>
  </si>
  <si>
    <t>住居･生活環境</t>
    <rPh sb="0" eb="2">
      <t>ジュウキョ</t>
    </rPh>
    <rPh sb="3" eb="7">
      <t>セイカツカンキョウ</t>
    </rPh>
    <phoneticPr fontId="2"/>
  </si>
  <si>
    <t>　  注）適用事業所数・被保険者数は各年度末の数値。受給者実人員は月平均。</t>
    <rPh sb="3" eb="4">
      <t>チュウ</t>
    </rPh>
    <rPh sb="5" eb="7">
      <t>テキヨウ</t>
    </rPh>
    <rPh sb="7" eb="10">
      <t>ジギョウショ</t>
    </rPh>
    <rPh sb="10" eb="11">
      <t>スウ</t>
    </rPh>
    <rPh sb="12" eb="16">
      <t>ヒホケンシャ</t>
    </rPh>
    <rPh sb="16" eb="17">
      <t>スウ</t>
    </rPh>
    <rPh sb="18" eb="19">
      <t>カク</t>
    </rPh>
    <rPh sb="19" eb="22">
      <t>ネンドマツ</t>
    </rPh>
    <rPh sb="23" eb="25">
      <t>スウチ</t>
    </rPh>
    <rPh sb="26" eb="29">
      <t>ジュキュウシャ</t>
    </rPh>
    <phoneticPr fontId="2"/>
  </si>
  <si>
    <t>　資料：防府公共職業安定所</t>
    <rPh sb="1" eb="3">
      <t>シリョウ</t>
    </rPh>
    <rPh sb="4" eb="6">
      <t>ホウフ</t>
    </rPh>
    <rPh sb="6" eb="8">
      <t>コウキョウ</t>
    </rPh>
    <rPh sb="8" eb="10">
      <t>ショクギョウ</t>
    </rPh>
    <rPh sb="10" eb="13">
      <t>アンテイショ</t>
    </rPh>
    <phoneticPr fontId="2"/>
  </si>
  <si>
    <t>　資料：市子育て支援課</t>
    <rPh sb="5" eb="7">
      <t>コソダ</t>
    </rPh>
    <rPh sb="8" eb="10">
      <t>シエン</t>
    </rPh>
    <phoneticPr fontId="2"/>
  </si>
  <si>
    <t>　資料：防府公共職業安定所（管轄区域：防府市、山口市徳地）</t>
    <rPh sb="1" eb="3">
      <t>シリョウ</t>
    </rPh>
    <rPh sb="4" eb="6">
      <t>ホウフ</t>
    </rPh>
    <rPh sb="6" eb="8">
      <t>コウキョウ</t>
    </rPh>
    <rPh sb="8" eb="10">
      <t>ショクギョウ</t>
    </rPh>
    <rPh sb="10" eb="13">
      <t>アンテイショ</t>
    </rPh>
    <rPh sb="14" eb="16">
      <t>カンカツ</t>
    </rPh>
    <rPh sb="16" eb="18">
      <t>クイキ</t>
    </rPh>
    <rPh sb="19" eb="22">
      <t>ホウフシ</t>
    </rPh>
    <rPh sb="23" eb="26">
      <t>ヤマグチシ</t>
    </rPh>
    <rPh sb="26" eb="28">
      <t>トクヂ</t>
    </rPh>
    <phoneticPr fontId="2"/>
  </si>
  <si>
    <t>募金</t>
    <rPh sb="0" eb="2">
      <t>ボキン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</si>
  <si>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</si>
  <si>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</si>
  <si>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合計</t>
    <rPh sb="0" eb="2">
      <t>ゴウケイ</t>
    </rPh>
    <phoneticPr fontId="2"/>
  </si>
  <si>
    <t>療養(補償)給付</t>
    <rPh sb="0" eb="2">
      <t>リョウヨウ</t>
    </rPh>
    <rPh sb="3" eb="5">
      <t>ホショウ</t>
    </rPh>
    <rPh sb="6" eb="8">
      <t>キュウフ</t>
    </rPh>
    <phoneticPr fontId="2"/>
  </si>
  <si>
    <t>休業(補償)給付</t>
    <rPh sb="0" eb="2">
      <t>キュウギョウ</t>
    </rPh>
    <rPh sb="6" eb="8">
      <t>キュウフ</t>
    </rPh>
    <phoneticPr fontId="2"/>
  </si>
  <si>
    <t>障害(補償)一時金</t>
    <rPh sb="0" eb="2">
      <t>ショウガイ</t>
    </rPh>
    <rPh sb="6" eb="9">
      <t>イチジキン</t>
    </rPh>
    <phoneticPr fontId="2"/>
  </si>
  <si>
    <t>遺族(補償)一時金</t>
    <rPh sb="0" eb="2">
      <t>イゾク</t>
    </rPh>
    <rPh sb="6" eb="9">
      <t>イチジキン</t>
    </rPh>
    <phoneticPr fontId="2"/>
  </si>
  <si>
    <t>葬祭給付</t>
    <rPh sb="0" eb="2">
      <t>ソウサイ</t>
    </rPh>
    <rPh sb="2" eb="4">
      <t>キュウフ</t>
    </rPh>
    <phoneticPr fontId="2"/>
  </si>
  <si>
    <t>年金(障害･遺族･傷病)</t>
    <rPh sb="0" eb="2">
      <t>ネンキン</t>
    </rPh>
    <rPh sb="3" eb="5">
      <t>ショウガイ</t>
    </rPh>
    <rPh sb="6" eb="8">
      <t>イゾク</t>
    </rPh>
    <rPh sb="9" eb="11">
      <t>ショウビョウ</t>
    </rPh>
    <phoneticPr fontId="2"/>
  </si>
  <si>
    <t>介護（補償）給付</t>
    <rPh sb="0" eb="2">
      <t>カイゴ</t>
    </rPh>
    <rPh sb="3" eb="5">
      <t>ホショウ</t>
    </rPh>
    <rPh sb="6" eb="8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</si>
  <si>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</si>
  <si>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</si>
  <si>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（単位：件）</t>
    <rPh sb="1" eb="3">
      <t>タンイ</t>
    </rPh>
    <rPh sb="4" eb="5">
      <t>ケン</t>
    </rPh>
    <phoneticPr fontId="2"/>
  </si>
  <si>
    <t>年末</t>
    <rPh sb="0" eb="1">
      <t>ネンド</t>
    </rPh>
    <rPh sb="1" eb="2">
      <t>マツ</t>
    </rPh>
    <phoneticPr fontId="2"/>
  </si>
  <si>
    <t>製造業</t>
    <rPh sb="0" eb="3">
      <t>セイゾウギョウ</t>
    </rPh>
    <phoneticPr fontId="2"/>
  </si>
  <si>
    <t>鉱業</t>
    <rPh sb="0" eb="1">
      <t>コウ</t>
    </rPh>
    <rPh sb="1" eb="2">
      <t>ギョウ</t>
    </rPh>
    <phoneticPr fontId="2"/>
  </si>
  <si>
    <t>建設業</t>
    <rPh sb="0" eb="3">
      <t>ケンセツギョウ</t>
    </rPh>
    <phoneticPr fontId="2"/>
  </si>
  <si>
    <t>運輸交通業</t>
    <rPh sb="0" eb="2">
      <t>ウンユ</t>
    </rPh>
    <rPh sb="2" eb="5">
      <t>コウツウギョウ</t>
    </rPh>
    <phoneticPr fontId="2"/>
  </si>
  <si>
    <t>貨物取扱業</t>
    <rPh sb="0" eb="2">
      <t>カモツ</t>
    </rPh>
    <rPh sb="2" eb="4">
      <t>トリアツカイ</t>
    </rPh>
    <rPh sb="4" eb="5">
      <t>ギョウ</t>
    </rPh>
    <phoneticPr fontId="2"/>
  </si>
  <si>
    <t>農林業</t>
    <rPh sb="0" eb="3">
      <t>ノウリンギョウ</t>
    </rPh>
    <phoneticPr fontId="2"/>
  </si>
  <si>
    <t>水産・畜産業</t>
    <rPh sb="0" eb="2">
      <t>スイサン</t>
    </rPh>
    <rPh sb="3" eb="6">
      <t>チクサンギョウ</t>
    </rPh>
    <phoneticPr fontId="2"/>
  </si>
  <si>
    <t>その他の事業</t>
    <rPh sb="0" eb="3">
      <t>ソノタ</t>
    </rPh>
    <rPh sb="4" eb="6">
      <t>ジギョウ</t>
    </rPh>
    <phoneticPr fontId="2"/>
  </si>
  <si>
    <t>相談指導調査のための訪問(日数)</t>
    <rPh sb="0" eb="2">
      <t>ソウダン</t>
    </rPh>
    <rPh sb="2" eb="4">
      <t>シドウ</t>
    </rPh>
    <rPh sb="4" eb="6">
      <t>チョウサ</t>
    </rPh>
    <rPh sb="10" eb="12">
      <t>ホウモン</t>
    </rPh>
    <rPh sb="13" eb="15">
      <t>ニッスウ</t>
    </rPh>
    <phoneticPr fontId="2"/>
  </si>
  <si>
    <t>　　注）民生委員は、児童福祉法によって児童委員にもあてられている。3月31日現在。</t>
    <rPh sb="34" eb="35">
      <t>ガツ</t>
    </rPh>
    <rPh sb="37" eb="38">
      <t>ニチ</t>
    </rPh>
    <rPh sb="38" eb="40">
      <t>ゲンザイ</t>
    </rPh>
    <phoneticPr fontId="2"/>
  </si>
  <si>
    <t>子育て･母子保健･子どもの
教育･生活</t>
    <rPh sb="0" eb="2">
      <t>コソダ</t>
    </rPh>
    <rPh sb="4" eb="6">
      <t>ボシ</t>
    </rPh>
    <rPh sb="6" eb="8">
      <t>ホケン</t>
    </rPh>
    <rPh sb="9" eb="10">
      <t>コ</t>
    </rPh>
    <rPh sb="14" eb="16">
      <t>キョウイク</t>
    </rPh>
    <rPh sb="17" eb="19">
      <t>セイカツ</t>
    </rPh>
    <phoneticPr fontId="2"/>
  </si>
  <si>
    <t xml:space="preserve">　資料：市社会福祉課　　注） 実世帯、実人員は年間延べ人数。 ☆施設事務費を含む。  </t>
    <rPh sb="1" eb="3">
      <t>シリョウ</t>
    </rPh>
    <rPh sb="4" eb="5">
      <t>シ</t>
    </rPh>
    <rPh sb="5" eb="7">
      <t>シャカイ</t>
    </rPh>
    <rPh sb="7" eb="9">
      <t>フクシ</t>
    </rPh>
    <rPh sb="9" eb="10">
      <t>カ</t>
    </rPh>
    <rPh sb="12" eb="13">
      <t>チュウ</t>
    </rPh>
    <phoneticPr fontId="2"/>
  </si>
  <si>
    <t>　資料：市生活安全課</t>
    <rPh sb="7" eb="9">
      <t>アンゼン</t>
    </rPh>
    <phoneticPr fontId="2"/>
  </si>
  <si>
    <t>　資料：防府市社会福祉協議会</t>
    <rPh sb="1" eb="3">
      <t>シリョウ</t>
    </rPh>
    <rPh sb="4" eb="7">
      <t>ホウフシ</t>
    </rPh>
    <rPh sb="7" eb="9">
      <t>シャカイ</t>
    </rPh>
    <rPh sb="9" eb="11">
      <t>フクシ</t>
    </rPh>
    <rPh sb="11" eb="14">
      <t>キョウギカイ</t>
    </rPh>
    <phoneticPr fontId="2"/>
  </si>
  <si>
    <t>　資料：山口労働基準監督署　　注）（  ）は死亡で内数。休業４日以上。</t>
    <rPh sb="1" eb="3">
      <t>シリョウ</t>
    </rPh>
    <rPh sb="4" eb="6">
      <t>ヤマグチ</t>
    </rPh>
    <rPh sb="6" eb="8">
      <t>ロウドウ</t>
    </rPh>
    <rPh sb="8" eb="10">
      <t>キジュンキョク</t>
    </rPh>
    <rPh sb="10" eb="12">
      <t>カントク</t>
    </rPh>
    <rPh sb="12" eb="13">
      <t>ショ</t>
    </rPh>
    <rPh sb="15" eb="16">
      <t>チュウ</t>
    </rPh>
    <rPh sb="22" eb="24">
      <t>シボウ</t>
    </rPh>
    <rPh sb="25" eb="26">
      <t>ナイ</t>
    </rPh>
    <rPh sb="26" eb="27">
      <t>スウ</t>
    </rPh>
    <rPh sb="28" eb="30">
      <t>キュウギョウ</t>
    </rPh>
    <rPh sb="31" eb="32">
      <t>ニチ</t>
    </rPh>
    <rPh sb="32" eb="34">
      <t>イジョウ</t>
    </rPh>
    <phoneticPr fontId="2"/>
  </si>
  <si>
    <t>出産育児一時金</t>
    <rPh sb="0" eb="2">
      <t>シュッサン</t>
    </rPh>
    <rPh sb="2" eb="4">
      <t>イクジ</t>
    </rPh>
    <rPh sb="4" eb="7">
      <t>イチジキン</t>
    </rPh>
    <phoneticPr fontId="1"/>
  </si>
  <si>
    <t>児童福祉施設</t>
    <phoneticPr fontId="2"/>
  </si>
  <si>
    <t>知的障害者療育手帳保有者数</t>
    <rPh sb="0" eb="2">
      <t>チテキ</t>
    </rPh>
    <rPh sb="2" eb="4">
      <t>ショウガイ</t>
    </rPh>
    <phoneticPr fontId="2"/>
  </si>
  <si>
    <t>養  護  老  人  ホ  ー  ム</t>
    <phoneticPr fontId="2"/>
  </si>
  <si>
    <t>うち、市内施設への措置人員</t>
    <phoneticPr fontId="2"/>
  </si>
  <si>
    <t>保育士数</t>
    <rPh sb="0" eb="3">
      <t>ホイクシ</t>
    </rPh>
    <phoneticPr fontId="2"/>
  </si>
  <si>
    <t>生活保護状況</t>
    <rPh sb="0" eb="4">
      <t>セイカツホゴ</t>
    </rPh>
    <rPh sb="4" eb="6">
      <t>ジョウキョウ</t>
    </rPh>
    <phoneticPr fontId="2"/>
  </si>
  <si>
    <t>総数</t>
    <rPh sb="0" eb="2">
      <t>ソウスウ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</si>
  <si>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</si>
  <si>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</si>
  <si>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</si>
  <si>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</si>
  <si>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4">
      <t>イリョウフジョ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</si>
  <si>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</si>
  <si>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ナリワイ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</si>
  <si>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</si>
  <si>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</si>
  <si>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実世帯</t>
    <rPh sb="0" eb="1">
      <t>ジツ</t>
    </rPh>
    <rPh sb="1" eb="3">
      <t>セタイ</t>
    </rPh>
    <phoneticPr fontId="2"/>
  </si>
  <si>
    <t>実人員</t>
    <rPh sb="0" eb="1">
      <t>ジツ</t>
    </rPh>
    <rPh sb="1" eb="3">
      <t>ジンイン</t>
    </rPh>
    <phoneticPr fontId="2"/>
  </si>
  <si>
    <t>保護費☆</t>
    <rPh sb="0" eb="3">
      <t>ホゴヒ</t>
    </rPh>
    <phoneticPr fontId="2"/>
  </si>
  <si>
    <t>保護率★</t>
    <rPh sb="0" eb="2">
      <t>ホゴ</t>
    </rPh>
    <rPh sb="2" eb="3">
      <t>リツ</t>
    </rPh>
    <phoneticPr fontId="2"/>
  </si>
  <si>
    <t>人員</t>
    <rPh sb="0" eb="2">
      <t>ジンイン</t>
    </rPh>
    <phoneticPr fontId="2"/>
  </si>
  <si>
    <t>保護費</t>
    <rPh sb="0" eb="3">
      <t>ホゴヒ</t>
    </rPh>
    <phoneticPr fontId="2"/>
  </si>
  <si>
    <t>平成</t>
    <rPh sb="0" eb="2">
      <t>ヘイセイ</t>
    </rPh>
    <phoneticPr fontId="2"/>
  </si>
  <si>
    <t xml:space="preserve">   </t>
    <phoneticPr fontId="2"/>
  </si>
  <si>
    <t>★保護率＝</t>
    <rPh sb="1" eb="3">
      <t>ホゴ</t>
    </rPh>
    <rPh sb="3" eb="4">
      <t>リツ</t>
    </rPh>
    <phoneticPr fontId="2"/>
  </si>
  <si>
    <t>被保護実人員</t>
    <rPh sb="0" eb="1">
      <t>ヒ</t>
    </rPh>
    <rPh sb="1" eb="3">
      <t>ホゴ</t>
    </rPh>
    <rPh sb="3" eb="4">
      <t>ジツ</t>
    </rPh>
    <rPh sb="4" eb="6">
      <t>ジンイン</t>
    </rPh>
    <phoneticPr fontId="2"/>
  </si>
  <si>
    <t>前年度10月1日の国勢調査人口×12</t>
    <rPh sb="0" eb="3">
      <t>ゼンネンド</t>
    </rPh>
    <rPh sb="5" eb="6">
      <t>ツキ</t>
    </rPh>
    <rPh sb="7" eb="8">
      <t>ニチ</t>
    </rPh>
    <rPh sb="9" eb="11">
      <t>コクセイ</t>
    </rPh>
    <rPh sb="11" eb="13">
      <t>チョウサ</t>
    </rPh>
    <rPh sb="13" eb="15">
      <t>ジンコウ</t>
    </rPh>
    <phoneticPr fontId="2"/>
  </si>
  <si>
    <t>（又は県推計人口）</t>
    <rPh sb="1" eb="2">
      <t>マタ</t>
    </rPh>
    <rPh sb="3" eb="4">
      <t>ケン</t>
    </rPh>
    <rPh sb="4" eb="6">
      <t>スイケイ</t>
    </rPh>
    <rPh sb="6" eb="8">
      <t>ジンコウ</t>
    </rPh>
    <phoneticPr fontId="2"/>
  </si>
  <si>
    <t>求職</t>
    <rPh sb="0" eb="2">
      <t>キュウショク</t>
    </rPh>
    <phoneticPr fontId="2"/>
  </si>
  <si>
    <t>求人</t>
    <rPh sb="0" eb="2">
      <t>キュウジン</t>
    </rPh>
    <phoneticPr fontId="2"/>
  </si>
  <si>
    <t>就職</t>
    <rPh sb="0" eb="2">
      <t>シュウショク</t>
    </rPh>
    <phoneticPr fontId="2"/>
  </si>
  <si>
    <t>充足</t>
    <rPh sb="0" eb="2">
      <t>ジュウソク</t>
    </rPh>
    <phoneticPr fontId="2"/>
  </si>
  <si>
    <t>有    効</t>
    <rPh sb="0" eb="6">
      <t>ユウコウ</t>
    </rPh>
    <phoneticPr fontId="2"/>
  </si>
  <si>
    <t>就職率</t>
    <rPh sb="0" eb="2">
      <t>シュウショク</t>
    </rPh>
    <rPh sb="2" eb="3">
      <t>リツ</t>
    </rPh>
    <phoneticPr fontId="2"/>
  </si>
  <si>
    <t>充足率</t>
    <rPh sb="0" eb="2">
      <t>ジュウソク</t>
    </rPh>
    <rPh sb="2" eb="3">
      <t>リツ</t>
    </rPh>
    <phoneticPr fontId="2"/>
  </si>
  <si>
    <t>有　　効</t>
    <rPh sb="0" eb="4">
      <t>ユウコウ</t>
    </rPh>
    <phoneticPr fontId="2"/>
  </si>
  <si>
    <t>新規求職</t>
    <rPh sb="0" eb="2">
      <t>シンキ</t>
    </rPh>
    <rPh sb="2" eb="4">
      <t>キュウショク</t>
    </rPh>
    <phoneticPr fontId="2"/>
  </si>
  <si>
    <t>新　規</t>
    <rPh sb="0" eb="3">
      <t>シンキ</t>
    </rPh>
    <phoneticPr fontId="2"/>
  </si>
  <si>
    <t>求人倍率</t>
    <rPh sb="0" eb="2">
      <t>キュウジン</t>
    </rPh>
    <rPh sb="2" eb="3">
      <t>バイスウ</t>
    </rPh>
    <rPh sb="3" eb="4">
      <t>リツ</t>
    </rPh>
    <phoneticPr fontId="2"/>
  </si>
  <si>
    <t>(%)</t>
    <phoneticPr fontId="2"/>
  </si>
  <si>
    <t>求職者数</t>
    <rPh sb="0" eb="2">
      <t>キュウショク</t>
    </rPh>
    <rPh sb="2" eb="3">
      <t>シャ</t>
    </rPh>
    <rPh sb="3" eb="4">
      <t>スウ</t>
    </rPh>
    <phoneticPr fontId="2"/>
  </si>
  <si>
    <t>申込件数</t>
    <rPh sb="0" eb="2">
      <t>モウシコミ</t>
    </rPh>
    <rPh sb="2" eb="4">
      <t>ケンスウ</t>
    </rPh>
    <phoneticPr fontId="2"/>
  </si>
  <si>
    <t>求人数</t>
    <rPh sb="0" eb="3">
      <t>キュウジンスウ</t>
    </rPh>
    <phoneticPr fontId="2"/>
  </si>
  <si>
    <t>(A)</t>
    <phoneticPr fontId="2"/>
  </si>
  <si>
    <t>(D)</t>
    <phoneticPr fontId="2"/>
  </si>
  <si>
    <t>　資料：防府公共職業安定所　　注）新規学卒者を除きパートを含む。</t>
    <rPh sb="1" eb="3">
      <t>シリョウ</t>
    </rPh>
    <rPh sb="4" eb="6">
      <t>ホウフ</t>
    </rPh>
    <rPh sb="6" eb="8">
      <t>コウキョウ</t>
    </rPh>
    <rPh sb="8" eb="10">
      <t>ショクギョウ</t>
    </rPh>
    <rPh sb="10" eb="13">
      <t>アンテイショ</t>
    </rPh>
    <rPh sb="15" eb="16">
      <t>チュウ</t>
    </rPh>
    <rPh sb="17" eb="19">
      <t>シンキ</t>
    </rPh>
    <rPh sb="19" eb="21">
      <t>ガクソツ</t>
    </rPh>
    <rPh sb="21" eb="22">
      <t>シャ</t>
    </rPh>
    <rPh sb="23" eb="24">
      <t>ノゾ</t>
    </rPh>
    <rPh sb="29" eb="30">
      <t>フク</t>
    </rPh>
    <phoneticPr fontId="2"/>
  </si>
  <si>
    <t>職業紹介</t>
    <rPh sb="0" eb="2">
      <t>ショクギョウ</t>
    </rPh>
    <rPh sb="2" eb="4">
      <t>ショウカイ</t>
    </rPh>
    <phoneticPr fontId="2"/>
  </si>
  <si>
    <t>登録</t>
    <rPh sb="0" eb="2">
      <t>トウロク</t>
    </rPh>
    <phoneticPr fontId="2"/>
  </si>
  <si>
    <t>就職件数</t>
    <rPh sb="0" eb="2">
      <t>シュウショク</t>
    </rPh>
    <rPh sb="2" eb="4">
      <t>ケンスウ</t>
    </rPh>
    <phoneticPr fontId="2"/>
  </si>
  <si>
    <t>年度末現在有効登録者数</t>
    <rPh sb="0" eb="3">
      <t>ネンドマツ</t>
    </rPh>
    <rPh sb="3" eb="5">
      <t>ゲンザイ</t>
    </rPh>
    <rPh sb="5" eb="7">
      <t>ユウコウ</t>
    </rPh>
    <rPh sb="7" eb="11">
      <t>トウロクシャスウ</t>
    </rPh>
    <phoneticPr fontId="2"/>
  </si>
  <si>
    <t>登録者数</t>
    <rPh sb="0" eb="4">
      <t>トウロクシャスウ</t>
    </rPh>
    <phoneticPr fontId="2"/>
  </si>
  <si>
    <t>計</t>
    <rPh sb="0" eb="1">
      <t>ケイ</t>
    </rPh>
    <phoneticPr fontId="2"/>
  </si>
  <si>
    <t>有効求職者</t>
    <rPh sb="0" eb="2">
      <t>ユウコウ</t>
    </rPh>
    <rPh sb="2" eb="5">
      <t>キュウショクシャ</t>
    </rPh>
    <phoneticPr fontId="2"/>
  </si>
  <si>
    <t>就業中の者</t>
    <rPh sb="0" eb="5">
      <t>シュウギョウチュウノモノ</t>
    </rPh>
    <phoneticPr fontId="2"/>
  </si>
  <si>
    <t>保留中の者</t>
    <rPh sb="0" eb="5">
      <t>ホリュウチュウノモノ</t>
    </rPh>
    <phoneticPr fontId="2"/>
  </si>
  <si>
    <t xml:space="preserve">　資料：防府公共職業安定所         </t>
    <rPh sb="1" eb="3">
      <t>シリョウ</t>
    </rPh>
    <rPh sb="4" eb="6">
      <t>ホウフ</t>
    </rPh>
    <rPh sb="6" eb="8">
      <t>コウキョウ</t>
    </rPh>
    <rPh sb="8" eb="13">
      <t>ショクギョウアンテイショ</t>
    </rPh>
    <phoneticPr fontId="2"/>
  </si>
  <si>
    <t>月間有効求職者数</t>
    <rPh sb="0" eb="2">
      <t>ゲッカン</t>
    </rPh>
    <rPh sb="2" eb="7">
      <t>ユウコウキュウショクシャ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</si>
  <si>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</si>
  <si>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紹介件数</t>
    <rPh sb="0" eb="2">
      <t>ショウカイ</t>
    </rPh>
    <rPh sb="2" eb="4">
      <t>ケンスウ</t>
    </rPh>
    <phoneticPr fontId="2"/>
  </si>
  <si>
    <t>全数</t>
    <rPh sb="0" eb="2">
      <t>ゼンスウ</t>
    </rPh>
    <phoneticPr fontId="2"/>
  </si>
  <si>
    <r>
      <t>うち）</t>
    </r>
    <r>
      <rPr>
        <sz val="10.5"/>
        <rFont val="ＭＳ 明朝"/>
        <family val="1"/>
        <charset val="128"/>
      </rPr>
      <t>常用</t>
    </r>
    <rPh sb="3" eb="5">
      <t>ジョウヨウ</t>
    </rPh>
    <phoneticPr fontId="2"/>
  </si>
  <si>
    <t>　資料：</t>
    <rPh sb="1" eb="3">
      <t>シリョウ</t>
    </rPh>
    <phoneticPr fontId="2"/>
  </si>
  <si>
    <t>卒業年月</t>
    <rPh sb="0" eb="2">
      <t>ソツギョウ</t>
    </rPh>
    <rPh sb="2" eb="4">
      <t>ネンガッピ</t>
    </rPh>
    <phoneticPr fontId="2"/>
  </si>
  <si>
    <t>求職申込者数</t>
    <rPh sb="0" eb="2">
      <t>キュウショク</t>
    </rPh>
    <rPh sb="2" eb="4">
      <t>モウシコミ</t>
    </rPh>
    <rPh sb="4" eb="5">
      <t>シャ</t>
    </rPh>
    <rPh sb="5" eb="6">
      <t>ケンスウ</t>
    </rPh>
    <phoneticPr fontId="2"/>
  </si>
  <si>
    <r>
      <t>うち)</t>
    </r>
    <r>
      <rPr>
        <sz val="10.5"/>
        <rFont val="ＭＳ 明朝"/>
        <family val="1"/>
        <charset val="128"/>
      </rPr>
      <t>管内より</t>
    </r>
    <rPh sb="3" eb="5">
      <t>カンナイ</t>
    </rPh>
    <phoneticPr fontId="2"/>
  </si>
  <si>
    <t>倍率</t>
    <rPh sb="0" eb="2">
      <t>バイリツ</t>
    </rPh>
    <phoneticPr fontId="2"/>
  </si>
  <si>
    <t>女</t>
    <rPh sb="0" eb="1">
      <t>オンナ</t>
    </rPh>
    <phoneticPr fontId="2"/>
  </si>
  <si>
    <t>(B)</t>
    <phoneticPr fontId="2"/>
  </si>
  <si>
    <t>(C)</t>
    <phoneticPr fontId="2"/>
  </si>
  <si>
    <r>
      <t>うち)</t>
    </r>
    <r>
      <rPr>
        <sz val="10.5"/>
        <rFont val="ＭＳ 明朝"/>
        <family val="1"/>
        <charset val="128"/>
      </rPr>
      <t>女</t>
    </r>
    <rPh sb="3" eb="4">
      <t>オンナ</t>
    </rPh>
    <phoneticPr fontId="2"/>
  </si>
  <si>
    <t>県外へ</t>
    <rPh sb="0" eb="2">
      <t>ケンガイ</t>
    </rPh>
    <phoneticPr fontId="2"/>
  </si>
  <si>
    <t>(B)</t>
    <phoneticPr fontId="2"/>
  </si>
  <si>
    <t>(C)</t>
    <phoneticPr fontId="2"/>
  </si>
  <si>
    <t>*100</t>
    <phoneticPr fontId="2"/>
  </si>
  <si>
    <t>(A)</t>
    <phoneticPr fontId="2"/>
  </si>
  <si>
    <t>注）「求職申込者数」及び「就職者数」は学校または安定所の扱いによるもののみ計上。</t>
    <rPh sb="0" eb="1">
      <t>チュウ</t>
    </rPh>
    <rPh sb="3" eb="5">
      <t>キュウショク</t>
    </rPh>
    <rPh sb="5" eb="7">
      <t>モウシコミ</t>
    </rPh>
    <rPh sb="7" eb="8">
      <t>シャ</t>
    </rPh>
    <rPh sb="8" eb="9">
      <t>スウ</t>
    </rPh>
    <rPh sb="10" eb="11">
      <t>オヨ</t>
    </rPh>
    <rPh sb="13" eb="16">
      <t>シュウショクシャ</t>
    </rPh>
    <rPh sb="16" eb="17">
      <t>スウ</t>
    </rPh>
    <rPh sb="19" eb="21">
      <t>ガッコウ</t>
    </rPh>
    <rPh sb="24" eb="27">
      <t>アンテイショ</t>
    </rPh>
    <rPh sb="28" eb="29">
      <t>アツカ</t>
    </rPh>
    <rPh sb="37" eb="39">
      <t>ケイジョウ</t>
    </rPh>
    <phoneticPr fontId="2"/>
  </si>
  <si>
    <t>一般</t>
    <rPh sb="0" eb="2">
      <t>イッパン</t>
    </rPh>
    <phoneticPr fontId="2"/>
  </si>
  <si>
    <t>被保険者数</t>
    <rPh sb="0" eb="4">
      <t>ヒホケンシャ</t>
    </rPh>
    <rPh sb="4" eb="5">
      <t>スウ</t>
    </rPh>
    <phoneticPr fontId="2"/>
  </si>
  <si>
    <t>受給資格</t>
    <rPh sb="0" eb="2">
      <t>ジュキュウ</t>
    </rPh>
    <rPh sb="2" eb="4">
      <t>シカク</t>
    </rPh>
    <phoneticPr fontId="2"/>
  </si>
  <si>
    <t>受給者</t>
    <rPh sb="0" eb="3">
      <t>ジュキュウシャ</t>
    </rPh>
    <phoneticPr fontId="2"/>
  </si>
  <si>
    <t>基本手当</t>
    <rPh sb="0" eb="2">
      <t>キホン</t>
    </rPh>
    <rPh sb="2" eb="4">
      <t>テアテ</t>
    </rPh>
    <phoneticPr fontId="2"/>
  </si>
  <si>
    <t>事業所数</t>
    <rPh sb="0" eb="3">
      <t>ジギョウショ</t>
    </rPh>
    <rPh sb="3" eb="4">
      <t>スウ</t>
    </rPh>
    <phoneticPr fontId="2"/>
  </si>
  <si>
    <t>決定件数</t>
    <rPh sb="0" eb="2">
      <t>ケッテイ</t>
    </rPh>
    <rPh sb="2" eb="4">
      <t>ケンスウ</t>
    </rPh>
    <phoneticPr fontId="2"/>
  </si>
  <si>
    <t>受給者数</t>
    <rPh sb="0" eb="3">
      <t>ジュキュウシャ</t>
    </rPh>
    <rPh sb="3" eb="4">
      <t>スウ</t>
    </rPh>
    <phoneticPr fontId="2"/>
  </si>
  <si>
    <t>終了者数</t>
    <rPh sb="0" eb="2">
      <t>シュウリョウ</t>
    </rPh>
    <rPh sb="2" eb="3">
      <t>シャ</t>
    </rPh>
    <rPh sb="3" eb="4">
      <t>スウ</t>
    </rPh>
    <phoneticPr fontId="2"/>
  </si>
  <si>
    <t>一般募金</t>
    <rPh sb="0" eb="2">
      <t>イッパン</t>
    </rPh>
    <rPh sb="2" eb="4">
      <t>ボキン</t>
    </rPh>
    <phoneticPr fontId="2"/>
  </si>
  <si>
    <t>歳末</t>
    <rPh sb="0" eb="2">
      <t>サイマツ</t>
    </rPh>
    <phoneticPr fontId="2"/>
  </si>
  <si>
    <t>目標額</t>
    <rPh sb="0" eb="3">
      <t>モクヒョウガク</t>
    </rPh>
    <phoneticPr fontId="2"/>
  </si>
  <si>
    <t>戸別</t>
    <rPh sb="0" eb="2">
      <t>コベツ</t>
    </rPh>
    <phoneticPr fontId="2"/>
  </si>
  <si>
    <t>法人</t>
    <rPh sb="0" eb="2">
      <t>ホウジン</t>
    </rPh>
    <phoneticPr fontId="2"/>
  </si>
  <si>
    <t>街頭</t>
    <rPh sb="0" eb="2">
      <t>ガイトウ</t>
    </rPh>
    <phoneticPr fontId="2"/>
  </si>
  <si>
    <t>職域</t>
    <rPh sb="0" eb="2">
      <t>ショクイキ</t>
    </rPh>
    <phoneticPr fontId="2"/>
  </si>
  <si>
    <t>窓口</t>
    <rPh sb="0" eb="2">
      <t>マドグチ</t>
    </rPh>
    <phoneticPr fontId="2"/>
  </si>
  <si>
    <t>総額</t>
    <rPh sb="0" eb="2">
      <t>ソウガク</t>
    </rPh>
    <phoneticPr fontId="2"/>
  </si>
  <si>
    <t>寄付金</t>
    <rPh sb="0" eb="3">
      <t>キフキン</t>
    </rPh>
    <phoneticPr fontId="2"/>
  </si>
  <si>
    <t>うち）</t>
    <phoneticPr fontId="2"/>
  </si>
  <si>
    <t>うち)</t>
    <phoneticPr fontId="2"/>
  </si>
  <si>
    <t xml:space="preserve">％ </t>
    <phoneticPr fontId="2"/>
  </si>
  <si>
    <t>(A)</t>
    <phoneticPr fontId="2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</si>
  <si>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</si>
  <si>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>収納済第１号被保険者保険料</t>
    <rPh sb="0" eb="2">
      <t>シュウノウ</t>
    </rPh>
    <rPh sb="2" eb="3">
      <t>スミ</t>
    </rPh>
    <rPh sb="3" eb="4">
      <t>ダイ</t>
    </rPh>
    <rPh sb="5" eb="6">
      <t>ゴウ</t>
    </rPh>
    <rPh sb="6" eb="10">
      <t>ヒホケンシャ</t>
    </rPh>
    <rPh sb="10" eb="13">
      <t>ホケンリョウ</t>
    </rPh>
    <phoneticPr fontId="15"/>
  </si>
  <si>
    <t>要介護（要支援）認定者数</t>
    <rPh sb="0" eb="1">
      <t>ヨウ</t>
    </rPh>
    <rPh sb="1" eb="3">
      <t>カイゴ</t>
    </rPh>
    <rPh sb="4" eb="5">
      <t>ヨウ</t>
    </rPh>
    <rPh sb="5" eb="7">
      <t>シエン</t>
    </rPh>
    <rPh sb="8" eb="11">
      <t>ニンテイシャ</t>
    </rPh>
    <rPh sb="11" eb="12">
      <t>スウ</t>
    </rPh>
    <phoneticPr fontId="15"/>
  </si>
  <si>
    <t>　　総数</t>
    <rPh sb="2" eb="4">
      <t>ソウスウ</t>
    </rPh>
    <phoneticPr fontId="15"/>
  </si>
  <si>
    <t>　　要支援１</t>
    <rPh sb="2" eb="3">
      <t>ヨウ</t>
    </rPh>
    <rPh sb="3" eb="5">
      <t>シエン</t>
    </rPh>
    <phoneticPr fontId="15"/>
  </si>
  <si>
    <t>　　要支援２</t>
    <rPh sb="2" eb="3">
      <t>ヨウ</t>
    </rPh>
    <rPh sb="3" eb="5">
      <t>シエン</t>
    </rPh>
    <phoneticPr fontId="15"/>
  </si>
  <si>
    <t>　　要介護１</t>
    <rPh sb="2" eb="3">
      <t>ヨウ</t>
    </rPh>
    <rPh sb="3" eb="5">
      <t>カイゴ</t>
    </rPh>
    <phoneticPr fontId="15"/>
  </si>
  <si>
    <t>　　要介護２</t>
    <rPh sb="2" eb="3">
      <t>ヨウ</t>
    </rPh>
    <rPh sb="3" eb="5">
      <t>カイゴ</t>
    </rPh>
    <phoneticPr fontId="15"/>
  </si>
  <si>
    <t>　　要介護３</t>
    <rPh sb="2" eb="3">
      <t>ヨウ</t>
    </rPh>
    <rPh sb="3" eb="5">
      <t>カイゴ</t>
    </rPh>
    <phoneticPr fontId="15"/>
  </si>
  <si>
    <t>　　要介護４</t>
    <rPh sb="2" eb="3">
      <t>ヨウ</t>
    </rPh>
    <rPh sb="3" eb="5">
      <t>カイゴ</t>
    </rPh>
    <phoneticPr fontId="15"/>
  </si>
  <si>
    <t>　　要介護５</t>
    <rPh sb="2" eb="3">
      <t>ヨウ</t>
    </rPh>
    <rPh sb="3" eb="5">
      <t>カイゴ</t>
    </rPh>
    <phoneticPr fontId="15"/>
  </si>
  <si>
    <t>標準給付額</t>
    <rPh sb="0" eb="2">
      <t>ヒョウジュン</t>
    </rPh>
    <rPh sb="2" eb="5">
      <t>キュウフガク</t>
    </rPh>
    <phoneticPr fontId="15"/>
  </si>
  <si>
    <t>　　居宅サービス費</t>
    <rPh sb="2" eb="4">
      <t>キョタク</t>
    </rPh>
    <rPh sb="8" eb="9">
      <t>ヒ</t>
    </rPh>
    <phoneticPr fontId="15"/>
  </si>
  <si>
    <t>　　地域密着型サービス費</t>
    <rPh sb="2" eb="4">
      <t>チイキ</t>
    </rPh>
    <rPh sb="4" eb="6">
      <t>ミッチャク</t>
    </rPh>
    <rPh sb="6" eb="7">
      <t>カタ</t>
    </rPh>
    <rPh sb="11" eb="12">
      <t>ヒ</t>
    </rPh>
    <phoneticPr fontId="15"/>
  </si>
  <si>
    <t>　　施設サービス費</t>
    <rPh sb="2" eb="4">
      <t>シセツ</t>
    </rPh>
    <rPh sb="8" eb="9">
      <t>ヒ</t>
    </rPh>
    <phoneticPr fontId="15"/>
  </si>
  <si>
    <t>　　その他のサービス費</t>
    <rPh sb="4" eb="5">
      <t>タ</t>
    </rPh>
    <rPh sb="10" eb="11">
      <t>ヒ</t>
    </rPh>
    <phoneticPr fontId="15"/>
  </si>
  <si>
    <t>療　　　　　　養　　　　　　給　　　　　　付　　　　　　費</t>
    <rPh sb="0" eb="1">
      <t>リョウ</t>
    </rPh>
    <rPh sb="7" eb="8">
      <t>オサム</t>
    </rPh>
    <rPh sb="14" eb="15">
      <t>キュウ</t>
    </rPh>
    <rPh sb="21" eb="22">
      <t>ヅケ</t>
    </rPh>
    <rPh sb="28" eb="29">
      <t>ヒ</t>
    </rPh>
    <phoneticPr fontId="2"/>
  </si>
  <si>
    <t>療養費等</t>
    <rPh sb="0" eb="3">
      <t>リョウヨウヒ</t>
    </rPh>
    <rPh sb="3" eb="4">
      <t>トウ</t>
    </rPh>
    <phoneticPr fontId="2"/>
  </si>
  <si>
    <t>高額療養費等</t>
    <rPh sb="0" eb="2">
      <t>コウガク</t>
    </rPh>
    <rPh sb="2" eb="5">
      <t>リョウヨウヒ</t>
    </rPh>
    <rPh sb="5" eb="6">
      <t>トウ</t>
    </rPh>
    <phoneticPr fontId="2"/>
  </si>
  <si>
    <t>その他保険給付</t>
    <phoneticPr fontId="2"/>
  </si>
  <si>
    <t>保険給付
合　　計</t>
    <phoneticPr fontId="2"/>
  </si>
  <si>
    <t>調剤、食事・生活療養</t>
    <rPh sb="0" eb="2">
      <t>チョウザイ</t>
    </rPh>
    <rPh sb="3" eb="5">
      <t>ショクジ</t>
    </rPh>
    <rPh sb="6" eb="8">
      <t>セイカツ</t>
    </rPh>
    <rPh sb="8" eb="10">
      <t>リョウヨウ</t>
    </rPh>
    <phoneticPr fontId="2"/>
  </si>
  <si>
    <t>補装具、柔道整復師</t>
    <rPh sb="0" eb="3">
      <t>ホソウグ</t>
    </rPh>
    <rPh sb="4" eb="6">
      <t>ジュウドウ</t>
    </rPh>
    <rPh sb="6" eb="8">
      <t>セイフク</t>
    </rPh>
    <rPh sb="8" eb="9">
      <t>シ</t>
    </rPh>
    <phoneticPr fontId="2"/>
  </si>
  <si>
    <t>高額療養費</t>
    <rPh sb="0" eb="2">
      <t>コウガク</t>
    </rPh>
    <rPh sb="2" eb="5">
      <t>リョウヨウヒ</t>
    </rPh>
    <phoneticPr fontId="2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</si>
  <si>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</si>
  <si>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葬祭費</t>
    <rPh sb="2" eb="3">
      <t>ヒ</t>
    </rPh>
    <phoneticPr fontId="2"/>
  </si>
  <si>
    <t xml:space="preserve"> 訪問看護</t>
    <rPh sb="1" eb="3">
      <t>ホウモン</t>
    </rPh>
    <rPh sb="3" eb="5">
      <t>カンゴ</t>
    </rPh>
    <phoneticPr fontId="2"/>
  </si>
  <si>
    <t>あんま、はり・きゅう等</t>
    <rPh sb="10" eb="11">
      <t>トウ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</si>
  <si>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</si>
  <si>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（山口市、防府市、美祢市のうち秋芳町・美東町）</t>
    <rPh sb="1" eb="4">
      <t>ヤマグチシ</t>
    </rPh>
    <rPh sb="5" eb="8">
      <t>ホウフシ</t>
    </rPh>
    <rPh sb="9" eb="11">
      <t>ミネ</t>
    </rPh>
    <rPh sb="11" eb="12">
      <t>シ</t>
    </rPh>
    <rPh sb="15" eb="17">
      <t>シュウホウ</t>
    </rPh>
    <rPh sb="17" eb="18">
      <t>チョウ</t>
    </rPh>
    <rPh sb="19" eb="21">
      <t>ミトウ</t>
    </rPh>
    <rPh sb="21" eb="22">
      <t>チョウ</t>
    </rPh>
    <phoneticPr fontId="2"/>
  </si>
  <si>
    <t>　資料：市障害福祉課  注）者････知的障害者（１８才以上） 児････知的障害児（１８才未満）</t>
    <rPh sb="7" eb="9">
      <t>フクシ</t>
    </rPh>
    <rPh sb="19" eb="21">
      <t>チテキ</t>
    </rPh>
    <rPh sb="21" eb="23">
      <t>ショウガイ</t>
    </rPh>
    <rPh sb="37" eb="39">
      <t>チテキ</t>
    </rPh>
    <rPh sb="39" eb="41">
      <t>ショウガイ</t>
    </rPh>
    <phoneticPr fontId="2"/>
  </si>
  <si>
    <t>　資料：市高齢福祉課</t>
    <rPh sb="7" eb="9">
      <t>フクシ</t>
    </rPh>
    <phoneticPr fontId="2"/>
  </si>
  <si>
    <t>資料：市高齢福祉課</t>
    <rPh sb="6" eb="8">
      <t>フクシ</t>
    </rPh>
    <phoneticPr fontId="2"/>
  </si>
  <si>
    <t>資料：市高齢福祉課</t>
    <rPh sb="6" eb="8">
      <t>フクシ</t>
    </rPh>
    <phoneticPr fontId="15"/>
  </si>
  <si>
    <t>　資料：市保険年金課　　注）年度末現在</t>
    <phoneticPr fontId="2"/>
  </si>
  <si>
    <t>（山口市、防府市、美祢市のうち旧秋芳町・美東町）</t>
    <rPh sb="15" eb="16">
      <t>キュウ</t>
    </rPh>
    <phoneticPr fontId="2"/>
  </si>
  <si>
    <t>総    数</t>
  </si>
  <si>
    <t>資料：市高齢福祉課･子育て支援課・障害福祉課・社会福祉課</t>
    <rPh sb="6" eb="8">
      <t>フクシ</t>
    </rPh>
    <rPh sb="17" eb="19">
      <t>ショウガイ</t>
    </rPh>
    <rPh sb="19" eb="21">
      <t>フクシ</t>
    </rPh>
    <rPh sb="21" eb="22">
      <t>カ</t>
    </rPh>
    <rPh sb="25" eb="27">
      <t>フクシ</t>
    </rPh>
    <phoneticPr fontId="2"/>
  </si>
  <si>
    <t>　資料：市障害福祉課   注）総合等級で掲載。</t>
    <rPh sb="7" eb="9">
      <t>フクシ</t>
    </rPh>
    <rPh sb="13" eb="14">
      <t>チュウ</t>
    </rPh>
    <rPh sb="15" eb="17">
      <t>ソウゴウ</t>
    </rPh>
    <rPh sb="17" eb="19">
      <t>トウキュウ</t>
    </rPh>
    <rPh sb="20" eb="22">
      <t>ケイサイ</t>
    </rPh>
    <phoneticPr fontId="2"/>
  </si>
  <si>
    <t>年　3</t>
    <rPh sb="0" eb="1">
      <t>ネン</t>
    </rPh>
    <phoneticPr fontId="2"/>
  </si>
  <si>
    <t>月</t>
    <rPh sb="0" eb="1">
      <t>ガツ</t>
    </rPh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</si>
  <si>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</si>
  <si>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</si>
  <si>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</si>
  <si>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</si>
  <si>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</si>
  <si>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(E) *100</t>
    <phoneticPr fontId="2"/>
  </si>
  <si>
    <t>(F) *100</t>
    <phoneticPr fontId="2"/>
  </si>
  <si>
    <t>防府公共職業安定所　　注１）「常用」とは雇用期限の定めのないもの、又は４ヵ月以上の雇用期限を定められているもの。  注２）「中高年齢者」とは年齢が４５歳以上のものをいう。</t>
    <phoneticPr fontId="2"/>
  </si>
  <si>
    <r>
      <t>支給額　　　</t>
    </r>
    <r>
      <rPr>
        <sz val="9"/>
        <rFont val="ＭＳ 明朝"/>
        <family val="1"/>
        <charset val="128"/>
      </rPr>
      <t>（単位：千円）</t>
    </r>
    <rPh sb="0" eb="3">
      <t>シキュウガク</t>
    </rPh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</si>
  <si>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</si>
  <si>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 xml:space="preserve">  </t>
    <phoneticPr fontId="2"/>
  </si>
  <si>
    <t>（各年 1月 1日）</t>
    <phoneticPr fontId="2"/>
  </si>
  <si>
    <t xml:space="preserve">　資料：市保険年金課　   </t>
    <phoneticPr fontId="2"/>
  </si>
  <si>
    <t>11-1　一般の職業紹介状況</t>
    <rPh sb="5" eb="7">
      <t>イッパン</t>
    </rPh>
    <rPh sb="8" eb="10">
      <t>ショクギョウ</t>
    </rPh>
    <rPh sb="10" eb="12">
      <t>ショウカイ</t>
    </rPh>
    <rPh sb="12" eb="14">
      <t>ジョウキョウ</t>
    </rPh>
    <phoneticPr fontId="2"/>
  </si>
  <si>
    <t>11-2　障害者の職業紹介状況</t>
    <rPh sb="5" eb="8">
      <t>ショウガイシャ</t>
    </rPh>
    <rPh sb="9" eb="11">
      <t>ショクギョウ</t>
    </rPh>
    <rPh sb="11" eb="13">
      <t>ショウカイ</t>
    </rPh>
    <rPh sb="13" eb="15">
      <t>ジョウキョウ</t>
    </rPh>
    <phoneticPr fontId="2"/>
  </si>
  <si>
    <t>11-3　中高年齢者の職業紹介状況</t>
    <rPh sb="5" eb="7">
      <t>チュウコウネン</t>
    </rPh>
    <rPh sb="7" eb="9">
      <t>ネンレイ</t>
    </rPh>
    <rPh sb="9" eb="10">
      <t>シャ</t>
    </rPh>
    <rPh sb="11" eb="13">
      <t>ショクギョウ</t>
    </rPh>
    <rPh sb="13" eb="15">
      <t>ショウカイ</t>
    </rPh>
    <rPh sb="15" eb="17">
      <t>ジョウキョウ</t>
    </rPh>
    <phoneticPr fontId="2"/>
  </si>
  <si>
    <t>11-4</t>
    <phoneticPr fontId="2"/>
  </si>
  <si>
    <t>11-5</t>
    <phoneticPr fontId="2"/>
  </si>
  <si>
    <t>11-6</t>
    <phoneticPr fontId="2"/>
  </si>
  <si>
    <t>11-7</t>
    <phoneticPr fontId="2"/>
  </si>
  <si>
    <t>11-8</t>
    <phoneticPr fontId="2"/>
  </si>
  <si>
    <t>11-9</t>
    <phoneticPr fontId="2"/>
  </si>
  <si>
    <t>11-10</t>
    <phoneticPr fontId="2"/>
  </si>
  <si>
    <t>11-11  老人ホーム入所者の状況</t>
    <phoneticPr fontId="2"/>
  </si>
  <si>
    <t>11-12</t>
    <phoneticPr fontId="2"/>
  </si>
  <si>
    <t>11-13　介護保険の状況</t>
    <rPh sb="6" eb="8">
      <t>カイゴ</t>
    </rPh>
    <rPh sb="8" eb="10">
      <t>ホケン</t>
    </rPh>
    <rPh sb="11" eb="13">
      <t>ジョウキョウ</t>
    </rPh>
    <phoneticPr fontId="15"/>
  </si>
  <si>
    <t>11-15</t>
    <phoneticPr fontId="2"/>
  </si>
  <si>
    <t>11-16</t>
    <phoneticPr fontId="2"/>
  </si>
  <si>
    <t>11-17</t>
    <phoneticPr fontId="2"/>
  </si>
  <si>
    <t>11-18</t>
    <phoneticPr fontId="2"/>
  </si>
  <si>
    <t>11-19</t>
    <phoneticPr fontId="2"/>
  </si>
  <si>
    <t>11-20交通災害共済の状況</t>
    <phoneticPr fontId="2"/>
  </si>
  <si>
    <t>11-21</t>
    <phoneticPr fontId="2"/>
  </si>
  <si>
    <t>-</t>
  </si>
  <si>
    <t>平成28年度</t>
    <rPh sb="0" eb="2">
      <t>ヘイセイ</t>
    </rPh>
    <phoneticPr fontId="2"/>
  </si>
  <si>
    <t>イベント</t>
  </si>
  <si>
    <t>子ども会</t>
    <rPh sb="0" eb="1">
      <t>コ</t>
    </rPh>
    <rPh sb="3" eb="4">
      <t>カイ</t>
    </rPh>
    <phoneticPr fontId="2"/>
  </si>
  <si>
    <t>たすけあい</t>
  </si>
  <si>
    <t>百貨店</t>
    <rPh sb="0" eb="3">
      <t>ヒャッカテン</t>
    </rPh>
    <phoneticPr fontId="2"/>
  </si>
  <si>
    <t>社会福祉施設の状況</t>
    <phoneticPr fontId="2"/>
  </si>
  <si>
    <t>身体障害者手帳保有者数</t>
    <phoneticPr fontId="2"/>
  </si>
  <si>
    <t>老人クラブ会員数</t>
    <phoneticPr fontId="2"/>
  </si>
  <si>
    <t>11-14 国民健康保険及び後期高齢者医療の給付状況</t>
    <phoneticPr fontId="2"/>
  </si>
  <si>
    <t>国民年金支給状況</t>
    <phoneticPr fontId="2"/>
  </si>
  <si>
    <t>福祉年金支給状況</t>
    <phoneticPr fontId="2"/>
  </si>
  <si>
    <t>平成28年度</t>
  </si>
  <si>
    <t>平成29年度</t>
  </si>
  <si>
    <t>平成27年度</t>
    <phoneticPr fontId="15"/>
  </si>
  <si>
    <t>平成30年度</t>
    <phoneticPr fontId="15"/>
  </si>
  <si>
    <t>平成27年度</t>
  </si>
  <si>
    <t>平成29年度</t>
    <rPh sb="0" eb="2">
      <t>ヘイセイ</t>
    </rPh>
    <phoneticPr fontId="2"/>
  </si>
  <si>
    <t>平成30年度</t>
    <rPh sb="0" eb="2">
      <t>ヘイセイ</t>
    </rPh>
    <rPh sb="4" eb="6">
      <t>ネンド</t>
    </rPh>
    <phoneticPr fontId="2"/>
  </si>
  <si>
    <t>平成30年度</t>
    <phoneticPr fontId="2"/>
  </si>
  <si>
    <t>保育所（園）の状況</t>
    <phoneticPr fontId="2"/>
  </si>
  <si>
    <t>元</t>
    <rPh sb="0" eb="1">
      <t>ガン</t>
    </rPh>
    <phoneticPr fontId="2"/>
  </si>
  <si>
    <t>令和</t>
    <rPh sb="0" eb="1">
      <t>レイ</t>
    </rPh>
    <rPh sb="1" eb="2">
      <t>ワ</t>
    </rPh>
    <phoneticPr fontId="2"/>
  </si>
  <si>
    <t>令 和</t>
    <rPh sb="0" eb="1">
      <t>レイ</t>
    </rPh>
    <rPh sb="2" eb="3">
      <t>ワ</t>
    </rPh>
    <phoneticPr fontId="2"/>
  </si>
  <si>
    <t>平成28年度</t>
    <phoneticPr fontId="2"/>
  </si>
  <si>
    <t>平成29年度</t>
    <phoneticPr fontId="2"/>
  </si>
  <si>
    <t>平成30年度</t>
    <phoneticPr fontId="2"/>
  </si>
  <si>
    <t>令和元年度</t>
    <rPh sb="0" eb="1">
      <t>レイ</t>
    </rPh>
    <rPh sb="1" eb="2">
      <t>ワ</t>
    </rPh>
    <rPh sb="2" eb="3">
      <t>ガン</t>
    </rPh>
    <phoneticPr fontId="2"/>
  </si>
  <si>
    <t>令和２年度</t>
    <rPh sb="0" eb="2">
      <t>レイワ</t>
    </rPh>
    <rPh sb="3" eb="5">
      <t>ネンド</t>
    </rPh>
    <phoneticPr fontId="2"/>
  </si>
  <si>
    <t>平成28年度</t>
    <phoneticPr fontId="15"/>
  </si>
  <si>
    <t>平成29年度</t>
    <phoneticPr fontId="15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</si>
  <si>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5"/>
  </si>
  <si>
    <t>年度</t>
    <phoneticPr fontId="2"/>
  </si>
  <si>
    <t>年度</t>
    <phoneticPr fontId="2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</si>
  <si>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2"/>
  </si>
  <si>
    <t>　資料：山口労働基準監督署</t>
    <rPh sb="1" eb="3">
      <t>シリョウ</t>
    </rPh>
    <rPh sb="4" eb="6">
      <t>ヤマグチ</t>
    </rPh>
    <rPh sb="6" eb="8">
      <t>ロウドウ</t>
    </rPh>
    <rPh sb="8" eb="10">
      <t>キジュンキョク</t>
    </rPh>
    <rPh sb="10" eb="12">
      <t>カントク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</si>
</sst>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\ ###\ ###\ ;;&quot;- &quot;"/>
    <numFmt numFmtId="177" formatCode="0.00_ "/>
    <numFmt numFmtId="178" formatCode="0.0_ "/>
    <numFmt numFmtId="179" formatCode="0_);\(0\)"/>
    <numFmt numFmtId="180" formatCode="0_);[Red]\(0\)"/>
    <numFmt numFmtId="181" formatCode="0_ "/>
    <numFmt numFmtId="182" formatCode="#\ ###\ ###;;&quot;-&quot;"/>
    <numFmt numFmtId="183" formatCode="0.0_);[Red]\(0.0\)"/>
    <numFmt numFmtId="184" formatCode="0.00_);[Red]\(0.00\)"/>
    <numFmt numFmtId="185" formatCode="#\ ###\ ###\ \ ;;&quot;-  &quot;"/>
    <numFmt numFmtId="186" formatCode="###\ ###\ ###\ ##0"/>
    <numFmt numFmtId="187" formatCode="#\ ###\ ##0\ "/>
    <numFmt numFmtId="188" formatCode="#\ ###\ ###\ ;;&quot;  &quot;"/>
  </numFmts>
  <fonts count="2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u/>
      <sz val="10.5"/>
      <name val="ＤＦ極太明朝体"/>
      <family val="3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10.5"/>
      <color indexed="10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10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" fillId="0" borderId="0"/>
    <xf numFmtId="0" fontId="16" fillId="0" borderId="0"/>
  </cellStyleXfs>
  <cellXfs count="410">
    <xf numFmtId="0" fontId="0" fillId="0" borderId="0" xfId="0"/>
    <xf numFmtId="176" fontId="3" fillId="0" borderId="0" xfId="0" applyNumberFormat="1" applyFont="1" applyFill="1" applyBorder="1" applyAlignment="1">
      <alignment vertical="center"/>
    </xf>
    <xf numFmtId="176" fontId="3" fillId="0" borderId="0" xfId="3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top"/>
    </xf>
    <xf numFmtId="176" fontId="9" fillId="0" borderId="6" xfId="0" applyNumberFormat="1" applyFont="1" applyFill="1" applyBorder="1" applyAlignment="1">
      <alignment vertical="top"/>
    </xf>
    <xf numFmtId="176" fontId="5" fillId="0" borderId="4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9" fontId="3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4" xfId="3" applyNumberFormat="1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176" fontId="3" fillId="0" borderId="4" xfId="0" applyNumberFormat="1" applyFont="1" applyFill="1" applyBorder="1" applyAlignment="1">
      <alignment vertical="top"/>
    </xf>
    <xf numFmtId="176" fontId="3" fillId="0" borderId="0" xfId="0" applyNumberFormat="1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176" fontId="9" fillId="0" borderId="4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8" xfId="3" applyNumberFormat="1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176" fontId="3" fillId="0" borderId="5" xfId="3" applyNumberFormat="1" applyFont="1" applyFill="1" applyBorder="1" applyAlignment="1">
      <alignment vertical="center"/>
    </xf>
    <xf numFmtId="176" fontId="3" fillId="0" borderId="6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top"/>
    </xf>
    <xf numFmtId="185" fontId="3" fillId="0" borderId="0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81" fontId="5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distributed" vertical="center" justifyLastLine="1"/>
    </xf>
    <xf numFmtId="0" fontId="9" fillId="0" borderId="0" xfId="3" applyFont="1" applyFill="1" applyAlignment="1">
      <alignment horizontal="distributed" vertical="center"/>
    </xf>
    <xf numFmtId="0" fontId="3" fillId="0" borderId="10" xfId="3" applyFont="1" applyFill="1" applyBorder="1" applyAlignment="1">
      <alignment horizontal="distributed" vertical="center" justifyLastLine="1"/>
    </xf>
    <xf numFmtId="0" fontId="3" fillId="0" borderId="9" xfId="3" applyFont="1" applyFill="1" applyBorder="1" applyAlignment="1">
      <alignment horizontal="center" vertical="center" justifyLastLine="1"/>
    </xf>
    <xf numFmtId="0" fontId="3" fillId="0" borderId="7" xfId="3" applyFont="1" applyFill="1" applyBorder="1" applyAlignment="1">
      <alignment horizontal="distributed" vertical="center" justifyLastLine="1"/>
    </xf>
    <xf numFmtId="0" fontId="3" fillId="0" borderId="4" xfId="3" applyFont="1" applyFill="1" applyBorder="1" applyAlignment="1">
      <alignment horizontal="distributed" vertical="center" justifyLastLine="1"/>
    </xf>
    <xf numFmtId="0" fontId="3" fillId="0" borderId="3" xfId="3" applyFont="1" applyFill="1" applyBorder="1" applyAlignment="1">
      <alignment horizontal="distributed" vertical="center" justifyLastLine="1"/>
    </xf>
    <xf numFmtId="0" fontId="3" fillId="0" borderId="11" xfId="3" applyFont="1" applyFill="1" applyBorder="1" applyAlignment="1">
      <alignment horizontal="distributed" vertical="center" justifyLastLine="1"/>
    </xf>
    <xf numFmtId="0" fontId="3" fillId="0" borderId="12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center" vertical="center" justifyLastLine="1"/>
    </xf>
    <xf numFmtId="0" fontId="3" fillId="0" borderId="2" xfId="3" applyFont="1" applyFill="1" applyBorder="1" applyAlignment="1">
      <alignment horizontal="distributed" vertical="center" justifyLastLine="1"/>
    </xf>
    <xf numFmtId="0" fontId="9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3" fillId="0" borderId="6" xfId="3" applyFont="1" applyFill="1" applyBorder="1" applyAlignment="1">
      <alignment vertical="center"/>
    </xf>
    <xf numFmtId="0" fontId="9" fillId="0" borderId="6" xfId="3" applyFont="1" applyFill="1" applyBorder="1" applyAlignment="1">
      <alignment vertical="center"/>
    </xf>
    <xf numFmtId="0" fontId="9" fillId="0" borderId="0" xfId="3" applyFont="1" applyFill="1" applyAlignment="1">
      <alignment horizontal="distributed" vertical="center" justifyLastLine="1"/>
    </xf>
    <xf numFmtId="0" fontId="3" fillId="0" borderId="13" xfId="3" applyFont="1" applyFill="1" applyBorder="1" applyAlignment="1">
      <alignment vertical="center"/>
    </xf>
    <xf numFmtId="0" fontId="3" fillId="0" borderId="4" xfId="3" applyFont="1" applyFill="1" applyBorder="1" applyAlignment="1">
      <alignment horizontal="distributed" justifyLastLine="1"/>
    </xf>
    <xf numFmtId="0" fontId="3" fillId="0" borderId="8" xfId="3" applyFont="1" applyFill="1" applyBorder="1" applyAlignment="1">
      <alignment vertical="center"/>
    </xf>
    <xf numFmtId="0" fontId="3" fillId="0" borderId="12" xfId="3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 justifyLastLine="1"/>
    </xf>
    <xf numFmtId="0" fontId="1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top"/>
    </xf>
    <xf numFmtId="0" fontId="3" fillId="0" borderId="15" xfId="0" applyFont="1" applyFill="1" applyBorder="1" applyAlignment="1">
      <alignment vertical="center"/>
    </xf>
    <xf numFmtId="0" fontId="5" fillId="0" borderId="0" xfId="3" applyFont="1" applyFill="1" applyAlignment="1">
      <alignment vertical="center" shrinkToFit="1"/>
    </xf>
    <xf numFmtId="0" fontId="3" fillId="0" borderId="0" xfId="3" applyFont="1" applyFill="1" applyAlignment="1">
      <alignment vertical="center" shrinkToFit="1"/>
    </xf>
    <xf numFmtId="0" fontId="3" fillId="0" borderId="3" xfId="3" applyFont="1" applyFill="1" applyBorder="1" applyAlignment="1">
      <alignment horizontal="distributed" vertical="center" shrinkToFit="1"/>
    </xf>
    <xf numFmtId="176" fontId="3" fillId="0" borderId="0" xfId="3" applyNumberFormat="1" applyFont="1" applyFill="1" applyBorder="1" applyAlignment="1">
      <alignment vertical="center" shrinkToFit="1"/>
    </xf>
    <xf numFmtId="176" fontId="3" fillId="0" borderId="6" xfId="3" applyNumberFormat="1" applyFont="1" applyFill="1" applyBorder="1" applyAlignment="1">
      <alignment vertical="center" shrinkToFit="1"/>
    </xf>
    <xf numFmtId="0" fontId="3" fillId="0" borderId="1" xfId="3" applyFont="1" applyFill="1" applyBorder="1" applyAlignment="1">
      <alignment horizontal="distributed" vertical="center" shrinkToFit="1"/>
    </xf>
    <xf numFmtId="0" fontId="5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3" xfId="0" applyFont="1" applyFill="1" applyBorder="1" applyAlignment="1">
      <alignment horizontal="distributed" vertical="center" shrinkToFit="1"/>
    </xf>
    <xf numFmtId="176" fontId="3" fillId="0" borderId="0" xfId="0" applyNumberFormat="1" applyFont="1" applyFill="1" applyAlignment="1">
      <alignment vertical="center" shrinkToFit="1"/>
    </xf>
    <xf numFmtId="0" fontId="3" fillId="0" borderId="12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82" fontId="3" fillId="0" borderId="4" xfId="0" applyNumberFormat="1" applyFont="1" applyFill="1" applyBorder="1" applyAlignment="1">
      <alignment vertical="top"/>
    </xf>
    <xf numFmtId="182" fontId="3" fillId="0" borderId="0" xfId="0" applyNumberFormat="1" applyFont="1" applyFill="1" applyBorder="1" applyAlignment="1">
      <alignment vertical="top"/>
    </xf>
    <xf numFmtId="184" fontId="3" fillId="0" borderId="0" xfId="0" applyNumberFormat="1" applyFont="1" applyFill="1" applyBorder="1" applyAlignment="1">
      <alignment vertical="top"/>
    </xf>
    <xf numFmtId="185" fontId="3" fillId="0" borderId="4" xfId="0" applyNumberFormat="1" applyFont="1" applyFill="1" applyBorder="1" applyAlignment="1">
      <alignment vertical="top"/>
    </xf>
    <xf numFmtId="185" fontId="3" fillId="0" borderId="0" xfId="0" applyNumberFormat="1" applyFont="1" applyFill="1" applyBorder="1" applyAlignment="1">
      <alignment vertical="top"/>
    </xf>
    <xf numFmtId="187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6" fillId="0" borderId="12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176" fontId="9" fillId="0" borderId="4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 shrinkToFit="1"/>
    </xf>
    <xf numFmtId="176" fontId="9" fillId="0" borderId="0" xfId="3" applyNumberFormat="1" applyFont="1" applyFill="1" applyBorder="1" applyAlignment="1">
      <alignment horizontal="right" vertical="center"/>
    </xf>
    <xf numFmtId="176" fontId="9" fillId="0" borderId="0" xfId="3" applyNumberFormat="1" applyFont="1" applyFill="1" applyBorder="1" applyAlignment="1">
      <alignment horizontal="right" vertical="center" shrinkToFit="1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5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 justifyLastLine="1"/>
    </xf>
    <xf numFmtId="176" fontId="9" fillId="0" borderId="0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176" fontId="3" fillId="0" borderId="0" xfId="0" applyNumberFormat="1" applyFont="1" applyFill="1" applyBorder="1" applyAlignment="1"/>
    <xf numFmtId="176" fontId="3" fillId="0" borderId="6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/>
    <xf numFmtId="0" fontId="9" fillId="0" borderId="9" xfId="0" applyFont="1" applyFill="1" applyBorder="1" applyAlignment="1">
      <alignment horizontal="center" vertical="center" justifyLastLine="1"/>
    </xf>
    <xf numFmtId="0" fontId="9" fillId="0" borderId="16" xfId="0" applyFont="1" applyFill="1" applyBorder="1" applyAlignment="1">
      <alignment horizontal="center" vertical="center"/>
    </xf>
    <xf numFmtId="0" fontId="0" fillId="0" borderId="8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6" xfId="0" applyFont="1" applyFill="1" applyBorder="1" applyAlignment="1">
      <alignment vertical="top"/>
    </xf>
    <xf numFmtId="0" fontId="3" fillId="0" borderId="13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vertical="center"/>
    </xf>
    <xf numFmtId="188" fontId="3" fillId="0" borderId="17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4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vertical="center" shrinkToFit="1"/>
    </xf>
    <xf numFmtId="176" fontId="8" fillId="0" borderId="0" xfId="4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86" fontId="3" fillId="0" borderId="0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9" fillId="0" borderId="19" xfId="0" applyFont="1" applyFill="1" applyBorder="1" applyAlignment="1">
      <alignment vertical="top"/>
    </xf>
    <xf numFmtId="0" fontId="3" fillId="0" borderId="12" xfId="0" applyFont="1" applyFill="1" applyBorder="1" applyAlignment="1">
      <alignment horizontal="distributed" vertical="center" justifyLastLine="1"/>
    </xf>
    <xf numFmtId="176" fontId="3" fillId="0" borderId="0" xfId="4" applyNumberFormat="1" applyFont="1" applyFill="1" applyBorder="1" applyAlignment="1">
      <alignment horizontal="right" vertical="center"/>
    </xf>
    <xf numFmtId="176" fontId="3" fillId="0" borderId="0" xfId="4" applyNumberFormat="1" applyFont="1" applyFill="1" applyBorder="1" applyAlignment="1">
      <alignment horizontal="right" vertical="center" shrinkToFit="1"/>
    </xf>
    <xf numFmtId="0" fontId="9" fillId="0" borderId="0" xfId="0" quotePrefix="1" applyFont="1" applyFill="1" applyAlignment="1">
      <alignment horizontal="center" vertical="center"/>
    </xf>
    <xf numFmtId="0" fontId="9" fillId="0" borderId="0" xfId="0" quotePrefix="1" applyFont="1" applyFill="1" applyAlignment="1">
      <alignment horizontal="left" vertical="center" justifyLastLine="1"/>
    </xf>
    <xf numFmtId="0" fontId="9" fillId="0" borderId="0" xfId="3" quotePrefix="1" applyFont="1" applyFill="1" applyAlignment="1">
      <alignment horizontal="center" vertical="center" shrinkToFit="1"/>
    </xf>
    <xf numFmtId="0" fontId="9" fillId="0" borderId="0" xfId="3" quotePrefix="1" applyFont="1" applyFill="1" applyAlignment="1">
      <alignment horizontal="right" vertical="center"/>
    </xf>
    <xf numFmtId="0" fontId="9" fillId="0" borderId="0" xfId="0" quotePrefix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176" fontId="9" fillId="0" borderId="0" xfId="0" applyNumberFormat="1" applyFont="1" applyFill="1" applyBorder="1" applyAlignment="1">
      <alignment vertical="top"/>
    </xf>
    <xf numFmtId="0" fontId="3" fillId="0" borderId="10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distributed" vertical="center" shrinkToFit="1"/>
    </xf>
    <xf numFmtId="0" fontId="9" fillId="0" borderId="6" xfId="0" applyNumberFormat="1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vertical="center"/>
    </xf>
    <xf numFmtId="0" fontId="3" fillId="0" borderId="4" xfId="0" applyFont="1" applyFill="1" applyBorder="1" applyAlignment="1">
      <alignment horizontal="distributed" vertical="center" shrinkToFit="1"/>
    </xf>
    <xf numFmtId="0" fontId="6" fillId="0" borderId="4" xfId="0" applyFont="1" applyFill="1" applyBorder="1" applyAlignment="1">
      <alignment horizontal="distributed" vertical="center" justifyLastLine="1"/>
    </xf>
    <xf numFmtId="0" fontId="12" fillId="0" borderId="0" xfId="3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/>
    </xf>
    <xf numFmtId="183" fontId="3" fillId="0" borderId="0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0" fillId="0" borderId="0" xfId="0" applyFill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justifyLastLine="1"/>
    </xf>
    <xf numFmtId="0" fontId="3" fillId="0" borderId="0" xfId="0" applyFont="1" applyFill="1" applyBorder="1" applyAlignment="1">
      <alignment horizontal="distributed" justifyLastLine="1"/>
    </xf>
    <xf numFmtId="0" fontId="3" fillId="0" borderId="1" xfId="0" applyFont="1" applyFill="1" applyBorder="1" applyAlignment="1">
      <alignment horizontal="distributed" vertical="top" justifyLastLine="1"/>
    </xf>
    <xf numFmtId="0" fontId="3" fillId="0" borderId="12" xfId="0" applyFont="1" applyFill="1" applyBorder="1" applyAlignment="1">
      <alignment horizontal="distributed" vertical="top" justifyLastLine="1"/>
    </xf>
    <xf numFmtId="176" fontId="9" fillId="0" borderId="4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horizontal="right" vertical="center"/>
    </xf>
    <xf numFmtId="0" fontId="3" fillId="0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justifyLastLine="1"/>
    </xf>
    <xf numFmtId="0" fontId="3" fillId="0" borderId="19" xfId="0" applyFont="1" applyFill="1" applyBorder="1" applyAlignment="1">
      <alignment horizontal="left" vertical="center" justifyLastLine="1"/>
    </xf>
    <xf numFmtId="0" fontId="11" fillId="0" borderId="0" xfId="0" applyFont="1" applyFill="1"/>
    <xf numFmtId="0" fontId="3" fillId="0" borderId="0" xfId="0" applyFont="1" applyFill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0" fontId="9" fillId="0" borderId="0" xfId="0" quotePrefix="1" applyFont="1" applyFill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justifyLastLine="1"/>
    </xf>
    <xf numFmtId="0" fontId="9" fillId="0" borderId="0" xfId="0" applyFont="1" applyFill="1" applyAlignment="1">
      <alignment horizontal="center" vertical="center"/>
    </xf>
    <xf numFmtId="0" fontId="9" fillId="0" borderId="0" xfId="0" quotePrefix="1" applyFont="1" applyFill="1" applyAlignment="1">
      <alignment horizontal="distributed" vertical="center" justifyLastLine="1"/>
    </xf>
    <xf numFmtId="0" fontId="9" fillId="0" borderId="0" xfId="0" quotePrefix="1" applyFont="1" applyFill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 justifyLastLine="1"/>
    </xf>
    <xf numFmtId="56" fontId="9" fillId="0" borderId="0" xfId="0" quotePrefix="1" applyNumberFormat="1" applyFont="1" applyFill="1" applyAlignment="1">
      <alignment horizontal="left" vertical="center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7" fillId="0" borderId="23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top"/>
    </xf>
    <xf numFmtId="0" fontId="0" fillId="0" borderId="13" xfId="0" applyFill="1" applyBorder="1"/>
    <xf numFmtId="0" fontId="9" fillId="0" borderId="6" xfId="0" applyFont="1" applyFill="1" applyBorder="1" applyAlignment="1">
      <alignment horizontal="right" vertical="top"/>
    </xf>
    <xf numFmtId="0" fontId="3" fillId="0" borderId="18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/>
    </xf>
    <xf numFmtId="0" fontId="9" fillId="0" borderId="6" xfId="3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>
      <alignment horizontal="right" vertical="center"/>
    </xf>
    <xf numFmtId="0" fontId="9" fillId="0" borderId="25" xfId="0" applyFont="1" applyFill="1" applyBorder="1" applyAlignment="1">
      <alignment vertical="center"/>
    </xf>
    <xf numFmtId="182" fontId="9" fillId="0" borderId="5" xfId="0" applyNumberFormat="1" applyFont="1" applyFill="1" applyBorder="1" applyAlignment="1">
      <alignment vertical="top"/>
    </xf>
    <xf numFmtId="182" fontId="9" fillId="0" borderId="6" xfId="0" applyNumberFormat="1" applyFont="1" applyFill="1" applyBorder="1" applyAlignment="1">
      <alignment vertical="top"/>
    </xf>
    <xf numFmtId="182" fontId="9" fillId="0" borderId="0" xfId="0" applyNumberFormat="1" applyFont="1" applyFill="1" applyBorder="1" applyAlignment="1">
      <alignment vertical="top"/>
    </xf>
    <xf numFmtId="184" fontId="9" fillId="0" borderId="0" xfId="0" applyNumberFormat="1" applyFont="1" applyFill="1" applyBorder="1" applyAlignment="1">
      <alignment vertical="top"/>
    </xf>
    <xf numFmtId="183" fontId="9" fillId="0" borderId="0" xfId="0" applyNumberFormat="1" applyFont="1" applyFill="1" applyBorder="1" applyAlignment="1">
      <alignment vertical="top"/>
    </xf>
    <xf numFmtId="185" fontId="9" fillId="0" borderId="5" xfId="0" applyNumberFormat="1" applyFont="1" applyFill="1" applyBorder="1" applyAlignment="1">
      <alignment vertical="top"/>
    </xf>
    <xf numFmtId="185" fontId="9" fillId="0" borderId="6" xfId="0" applyNumberFormat="1" applyFont="1" applyFill="1" applyBorder="1" applyAlignment="1">
      <alignment vertical="top"/>
    </xf>
    <xf numFmtId="186" fontId="9" fillId="0" borderId="4" xfId="0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vertical="center" shrinkToFit="1"/>
    </xf>
    <xf numFmtId="176" fontId="9" fillId="0" borderId="6" xfId="0" applyNumberFormat="1" applyFont="1" applyFill="1" applyBorder="1" applyAlignment="1">
      <alignment vertical="center" shrinkToFit="1"/>
    </xf>
    <xf numFmtId="176" fontId="9" fillId="0" borderId="6" xfId="0" applyNumberFormat="1" applyFont="1" applyFill="1" applyBorder="1" applyAlignment="1">
      <alignment vertical="center"/>
    </xf>
    <xf numFmtId="188" fontId="9" fillId="0" borderId="6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179" fontId="9" fillId="0" borderId="6" xfId="0" applyNumberFormat="1" applyFont="1" applyFill="1" applyBorder="1" applyAlignment="1">
      <alignment horizontal="left" vertical="center"/>
    </xf>
    <xf numFmtId="187" fontId="9" fillId="0" borderId="6" xfId="0" applyNumberFormat="1" applyFont="1" applyFill="1" applyBorder="1" applyAlignment="1">
      <alignment vertical="center"/>
    </xf>
    <xf numFmtId="179" fontId="9" fillId="0" borderId="6" xfId="0" applyNumberFormat="1" applyFont="1" applyFill="1" applyBorder="1" applyAlignment="1">
      <alignment horizontal="right" vertical="center"/>
    </xf>
    <xf numFmtId="180" fontId="9" fillId="0" borderId="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9" fillId="0" borderId="5" xfId="4" applyNumberFormat="1" applyFont="1" applyFill="1" applyBorder="1" applyAlignment="1">
      <alignment vertical="center"/>
    </xf>
    <xf numFmtId="176" fontId="3" fillId="0" borderId="6" xfId="4" applyNumberFormat="1" applyFont="1" applyFill="1" applyBorder="1" applyAlignment="1">
      <alignment vertical="center"/>
    </xf>
    <xf numFmtId="176" fontId="9" fillId="0" borderId="6" xfId="4" applyNumberFormat="1" applyFont="1" applyFill="1" applyBorder="1" applyAlignment="1">
      <alignment vertical="center"/>
    </xf>
    <xf numFmtId="176" fontId="9" fillId="0" borderId="6" xfId="4" applyNumberFormat="1" applyFont="1" applyFill="1" applyBorder="1" applyAlignment="1">
      <alignment vertical="center" shrinkToFit="1"/>
    </xf>
    <xf numFmtId="176" fontId="12" fillId="0" borderId="6" xfId="4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 applyProtection="1">
      <alignment vertical="center" shrinkToFit="1"/>
      <protection locked="0"/>
    </xf>
    <xf numFmtId="176" fontId="9" fillId="0" borderId="0" xfId="0" applyNumberFormat="1" applyFont="1" applyFill="1" applyBorder="1" applyAlignment="1" applyProtection="1">
      <alignment vertical="center" shrinkToFit="1"/>
      <protection locked="0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178" fontId="9" fillId="0" borderId="6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distributed" vertical="center" justifyLastLine="1"/>
    </xf>
    <xf numFmtId="178" fontId="3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distributed" vertical="center" wrapText="1" justifyLastLine="1"/>
    </xf>
    <xf numFmtId="0" fontId="0" fillId="0" borderId="29" xfId="0" applyFill="1" applyBorder="1"/>
    <xf numFmtId="0" fontId="0" fillId="0" borderId="21" xfId="0" applyFill="1" applyBorder="1"/>
    <xf numFmtId="0" fontId="3" fillId="0" borderId="4" xfId="0" applyFont="1" applyFill="1" applyBorder="1" applyAlignment="1">
      <alignment horizontal="right" vertical="center" justifyLastLine="1"/>
    </xf>
    <xf numFmtId="0" fontId="3" fillId="0" borderId="0" xfId="0" applyFont="1" applyFill="1" applyBorder="1" applyAlignment="1">
      <alignment horizontal="right" vertical="center" justifyLastLine="1"/>
    </xf>
    <xf numFmtId="0" fontId="9" fillId="0" borderId="0" xfId="0" applyFont="1" applyFill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vertical="center" shrinkToFit="1"/>
    </xf>
    <xf numFmtId="0" fontId="8" fillId="0" borderId="20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 shrinkToFit="1"/>
    </xf>
    <xf numFmtId="0" fontId="0" fillId="0" borderId="0" xfId="0" applyFill="1" applyBorder="1" applyAlignment="1">
      <alignment shrinkToFit="1"/>
    </xf>
    <xf numFmtId="0" fontId="0" fillId="0" borderId="7" xfId="0" applyFill="1" applyBorder="1"/>
    <xf numFmtId="0" fontId="0" fillId="0" borderId="20" xfId="0" applyFill="1" applyBorder="1"/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5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9" fillId="0" borderId="5" xfId="0" applyNumberFormat="1" applyFont="1" applyFill="1" applyBorder="1" applyAlignment="1">
      <alignment horizontal="center" vertical="center"/>
    </xf>
    <xf numFmtId="181" fontId="9" fillId="0" borderId="19" xfId="0" applyNumberFormat="1" applyFont="1" applyFill="1" applyBorder="1" applyAlignment="1">
      <alignment horizontal="center" vertical="center"/>
    </xf>
    <xf numFmtId="181" fontId="9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 wrapText="1" justifyLastLine="1"/>
    </xf>
    <xf numFmtId="0" fontId="3" fillId="0" borderId="12" xfId="0" applyFont="1" applyFill="1" applyBorder="1" applyAlignment="1">
      <alignment horizontal="distributed" vertical="center" wrapText="1" justifyLastLine="1"/>
    </xf>
    <xf numFmtId="0" fontId="3" fillId="0" borderId="9" xfId="0" applyFont="1" applyFill="1" applyBorder="1" applyAlignment="1">
      <alignment horizontal="center" vertical="center" wrapText="1" justifyLastLine="1"/>
    </xf>
    <xf numFmtId="0" fontId="3" fillId="0" borderId="7" xfId="0" applyFont="1" applyFill="1" applyBorder="1" applyAlignment="1">
      <alignment horizontal="center" vertical="center" wrapText="1" justifyLastLine="1"/>
    </xf>
    <xf numFmtId="0" fontId="3" fillId="0" borderId="3" xfId="0" applyFont="1" applyFill="1" applyBorder="1" applyAlignment="1">
      <alignment horizontal="center" vertical="center" wrapText="1" justifyLastLine="1"/>
    </xf>
    <xf numFmtId="0" fontId="3" fillId="0" borderId="14" xfId="0" applyFont="1" applyFill="1" applyBorder="1" applyAlignment="1">
      <alignment horizontal="center" vertical="center" wrapText="1" justifyLastLine="1"/>
    </xf>
    <xf numFmtId="0" fontId="3" fillId="0" borderId="11" xfId="0" applyFont="1" applyFill="1" applyBorder="1" applyAlignment="1">
      <alignment horizontal="center" vertical="center" wrapText="1" justifyLastLine="1"/>
    </xf>
    <xf numFmtId="0" fontId="9" fillId="0" borderId="9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3" fillId="0" borderId="12" xfId="3" applyFont="1" applyFill="1" applyBorder="1" applyAlignment="1">
      <alignment horizontal="distributed" vertical="top" justifyLastLine="1"/>
    </xf>
    <xf numFmtId="0" fontId="3" fillId="0" borderId="27" xfId="3" applyFont="1" applyFill="1" applyBorder="1" applyAlignment="1">
      <alignment horizontal="distributed" vertical="top" justifyLastLine="1"/>
    </xf>
    <xf numFmtId="0" fontId="12" fillId="0" borderId="0" xfId="3" applyFont="1" applyFill="1" applyBorder="1" applyAlignment="1">
      <alignment horizontal="distributed" vertical="center"/>
    </xf>
    <xf numFmtId="0" fontId="12" fillId="0" borderId="15" xfId="3" applyFont="1" applyFill="1" applyBorder="1" applyAlignment="1">
      <alignment horizontal="distributed" vertical="center"/>
    </xf>
    <xf numFmtId="0" fontId="18" fillId="0" borderId="0" xfId="3" applyFont="1" applyFill="1" applyBorder="1" applyAlignment="1">
      <alignment vertical="center" shrinkToFit="1"/>
    </xf>
    <xf numFmtId="0" fontId="18" fillId="0" borderId="15" xfId="3" applyFont="1" applyFill="1" applyBorder="1" applyAlignment="1">
      <alignment vertical="center" shrinkToFit="1"/>
    </xf>
    <xf numFmtId="0" fontId="3" fillId="0" borderId="9" xfId="3" applyFont="1" applyFill="1" applyBorder="1" applyAlignment="1">
      <alignment horizontal="center" vertical="center" justifyLastLine="1"/>
    </xf>
    <xf numFmtId="0" fontId="3" fillId="0" borderId="7" xfId="3" applyFont="1" applyFill="1" applyBorder="1" applyAlignment="1">
      <alignment horizontal="center" vertical="center" justifyLastLine="1"/>
    </xf>
    <xf numFmtId="0" fontId="3" fillId="0" borderId="20" xfId="3" applyFont="1" applyFill="1" applyBorder="1" applyAlignment="1">
      <alignment horizontal="center" vertical="center" justifyLastLine="1"/>
    </xf>
    <xf numFmtId="0" fontId="3" fillId="0" borderId="13" xfId="3" applyFont="1" applyFill="1" applyBorder="1" applyAlignment="1">
      <alignment horizontal="distributed" justifyLastLine="1"/>
    </xf>
    <xf numFmtId="0" fontId="3" fillId="0" borderId="26" xfId="3" applyFont="1" applyFill="1" applyBorder="1" applyAlignment="1">
      <alignment horizontal="distributed" justifyLastLine="1"/>
    </xf>
    <xf numFmtId="0" fontId="1" fillId="0" borderId="0" xfId="3" applyFill="1" applyAlignment="1">
      <alignment horizontal="center" vertical="center"/>
    </xf>
    <xf numFmtId="0" fontId="1" fillId="0" borderId="15" xfId="3" applyFill="1" applyBorder="1" applyAlignment="1">
      <alignment horizontal="center" vertical="center"/>
    </xf>
    <xf numFmtId="0" fontId="3" fillId="0" borderId="3" xfId="3" applyFont="1" applyFill="1" applyBorder="1" applyAlignment="1">
      <alignment horizontal="distributed" vertical="center" justifyLastLine="1"/>
    </xf>
    <xf numFmtId="0" fontId="3" fillId="0" borderId="11" xfId="3" applyFont="1" applyFill="1" applyBorder="1" applyAlignment="1">
      <alignment horizontal="distributed" vertical="center" justifyLastLine="1"/>
    </xf>
    <xf numFmtId="0" fontId="3" fillId="0" borderId="14" xfId="3" applyFont="1" applyFill="1" applyBorder="1" applyAlignment="1">
      <alignment horizontal="distributed" vertical="center" justifyLastLine="1"/>
    </xf>
    <xf numFmtId="0" fontId="3" fillId="0" borderId="8" xfId="3" applyFont="1" applyFill="1" applyBorder="1" applyAlignment="1">
      <alignment horizontal="distributed" vertical="center" justifyLastLine="1"/>
    </xf>
    <xf numFmtId="0" fontId="3" fillId="0" borderId="12" xfId="3" applyFont="1" applyFill="1" applyBorder="1" applyAlignment="1">
      <alignment horizontal="distributed" vertical="center" justifyLastLine="1"/>
    </xf>
    <xf numFmtId="0" fontId="3" fillId="0" borderId="23" xfId="3" applyFont="1" applyFill="1" applyBorder="1" applyAlignment="1">
      <alignment horizontal="center" vertical="center"/>
    </xf>
    <xf numFmtId="0" fontId="3" fillId="0" borderId="30" xfId="3" applyFont="1" applyFill="1" applyBorder="1" applyAlignment="1">
      <alignment horizontal="center" vertical="center"/>
    </xf>
    <xf numFmtId="0" fontId="9" fillId="0" borderId="0" xfId="3" applyFont="1" applyFill="1" applyAlignment="1">
      <alignment horizontal="distributed" vertical="center"/>
    </xf>
    <xf numFmtId="0" fontId="3" fillId="0" borderId="7" xfId="3" applyFont="1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wrapText="1"/>
    </xf>
    <xf numFmtId="0" fontId="0" fillId="0" borderId="1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3" fillId="0" borderId="23" xfId="3" applyFont="1" applyFill="1" applyBorder="1" applyAlignment="1">
      <alignment horizontal="distributed" vertical="center" justifyLastLine="1"/>
    </xf>
    <xf numFmtId="0" fontId="3" fillId="0" borderId="30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distributed" vertical="center" justifyLastLine="1"/>
    </xf>
    <xf numFmtId="0" fontId="3" fillId="0" borderId="27" xfId="3" applyFont="1" applyFill="1" applyBorder="1" applyAlignment="1">
      <alignment horizontal="distributed" vertical="center" justifyLastLine="1"/>
    </xf>
    <xf numFmtId="0" fontId="6" fillId="0" borderId="23" xfId="3" applyFont="1" applyFill="1" applyBorder="1" applyAlignment="1">
      <alignment horizontal="center" vertical="center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justifyLastLine="1"/>
    </xf>
    <xf numFmtId="0" fontId="3" fillId="0" borderId="1" xfId="3" applyFont="1" applyFill="1" applyBorder="1" applyAlignment="1">
      <alignment horizontal="left" vertical="center"/>
    </xf>
    <xf numFmtId="0" fontId="3" fillId="0" borderId="27" xfId="3" applyFont="1" applyFill="1" applyBorder="1" applyAlignment="1">
      <alignment horizontal="left" vertical="center"/>
    </xf>
    <xf numFmtId="0" fontId="3" fillId="0" borderId="12" xfId="3" applyFont="1" applyFill="1" applyBorder="1" applyAlignment="1">
      <alignment horizontal="center" vertical="center" shrinkToFit="1"/>
    </xf>
    <xf numFmtId="0" fontId="3" fillId="0" borderId="27" xfId="3" applyFont="1" applyFill="1" applyBorder="1" applyAlignment="1">
      <alignment horizontal="center" vertical="center" shrinkToFit="1"/>
    </xf>
    <xf numFmtId="0" fontId="3" fillId="0" borderId="20" xfId="3" applyFont="1" applyFill="1" applyBorder="1" applyAlignment="1">
      <alignment horizontal="distributed" vertical="center" justifyLastLine="1"/>
    </xf>
    <xf numFmtId="0" fontId="3" fillId="0" borderId="9" xfId="3" applyFont="1" applyFill="1" applyBorder="1" applyAlignment="1">
      <alignment horizontal="distributed" vertical="center" justifyLastLine="1"/>
    </xf>
    <xf numFmtId="0" fontId="3" fillId="0" borderId="23" xfId="3" applyFont="1" applyFill="1" applyBorder="1" applyAlignment="1">
      <alignment horizontal="center" vertical="center" justifyLastLine="1"/>
    </xf>
    <xf numFmtId="0" fontId="3" fillId="0" borderId="8" xfId="3" applyFont="1" applyFill="1" applyBorder="1" applyAlignment="1">
      <alignment horizontal="center" vertical="center" justifyLastLine="1"/>
    </xf>
    <xf numFmtId="0" fontId="3" fillId="0" borderId="30" xfId="3" applyFont="1" applyFill="1" applyBorder="1" applyAlignment="1">
      <alignment horizontal="center" vertical="center" justifyLastLine="1"/>
    </xf>
    <xf numFmtId="0" fontId="3" fillId="0" borderId="13" xfId="3" applyFont="1" applyFill="1" applyBorder="1" applyAlignment="1">
      <alignment horizontal="distributed" vertical="center" justifyLastLine="1"/>
    </xf>
    <xf numFmtId="0" fontId="3" fillId="0" borderId="0" xfId="3" applyFont="1" applyFill="1" applyBorder="1" applyAlignment="1">
      <alignment horizontal="distributed" vertical="center" justifyLastLine="1"/>
    </xf>
    <xf numFmtId="0" fontId="3" fillId="0" borderId="10" xfId="3" applyFont="1" applyFill="1" applyBorder="1" applyAlignment="1">
      <alignment horizontal="distributed" vertical="center" justifyLastLine="1"/>
    </xf>
    <xf numFmtId="0" fontId="3" fillId="0" borderId="3" xfId="3" applyFont="1" applyFill="1" applyBorder="1" applyAlignment="1">
      <alignment horizontal="center" vertical="center" shrinkToFit="1"/>
    </xf>
    <xf numFmtId="0" fontId="3" fillId="0" borderId="11" xfId="3" applyFont="1" applyFill="1" applyBorder="1" applyAlignment="1">
      <alignment horizontal="center" vertical="center" shrinkToFit="1"/>
    </xf>
    <xf numFmtId="0" fontId="3" fillId="0" borderId="14" xfId="3" applyFont="1" applyFill="1" applyBorder="1" applyAlignment="1">
      <alignment horizontal="center" vertical="center" shrinkToFit="1"/>
    </xf>
    <xf numFmtId="0" fontId="9" fillId="0" borderId="0" xfId="3" applyFont="1" applyFill="1" applyAlignment="1">
      <alignment horizontal="distributed" vertical="center" justifyLastLine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shrinkToFit="1"/>
    </xf>
    <xf numFmtId="0" fontId="3" fillId="0" borderId="20" xfId="0" applyFont="1" applyFill="1" applyBorder="1" applyAlignment="1">
      <alignment horizontal="distributed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13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/>
    </xf>
    <xf numFmtId="0" fontId="0" fillId="0" borderId="8" xfId="0" applyFont="1" applyFill="1" applyBorder="1" applyAlignment="1"/>
    <xf numFmtId="0" fontId="0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distributed" vertical="top"/>
    </xf>
    <xf numFmtId="0" fontId="0" fillId="0" borderId="6" xfId="0" applyFont="1" applyFill="1" applyBorder="1" applyAlignment="1">
      <alignment vertical="top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0" borderId="0" xfId="0" applyFont="1" applyFill="1" applyAlignment="1">
      <alignment horizontal="distributed" vertical="center" wrapText="1" justifyLastLine="1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83" fontId="3" fillId="0" borderId="0" xfId="0" applyNumberFormat="1" applyFont="1" applyFill="1" applyBorder="1" applyAlignment="1">
      <alignment vertical="center"/>
    </xf>
    <xf numFmtId="178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11" fillId="0" borderId="7" xfId="0" applyFont="1" applyFill="1" applyBorder="1" applyAlignment="1">
      <alignment horizontal="distributed" vertical="center" justifyLastLine="1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right" vertical="center" shrinkToFit="1"/>
    </xf>
    <xf numFmtId="0" fontId="6" fillId="0" borderId="12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right" vertical="center" shrinkToFit="1"/>
    </xf>
    <xf numFmtId="0" fontId="3" fillId="0" borderId="6" xfId="0" applyFont="1" applyFill="1" applyBorder="1" applyAlignment="1">
      <alignment horizontal="distributed" vertical="center"/>
    </xf>
    <xf numFmtId="0" fontId="0" fillId="0" borderId="6" xfId="0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183" fontId="9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distributed" vertical="center" wrapText="1"/>
    </xf>
  </cellXfs>
  <cellStyles count="5">
    <cellStyle name="桁区切り 2" xfId="1"/>
    <cellStyle name="桁区切り 3" xfId="2"/>
    <cellStyle name="標準" xfId="0" builtinId="0"/>
    <cellStyle name="標準_11_労働・社会保障" xfId="3"/>
    <cellStyle name="標準_11_労働・社会保障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28552" name="Line 1"/>
        <xdr:cNvSpPr>
          <a:spLocks noChangeShapeType="1"/>
        </xdr:cNvSpPr>
      </xdr:nvSpPr>
      <xdr:spPr bwMode="auto">
        <a:xfrm>
          <a:off x="5257800" y="11811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6</xdr:row>
      <xdr:rowOff>0</xdr:rowOff>
    </xdr:from>
    <xdr:to>
      <xdr:col>11</xdr:col>
      <xdr:colOff>266700</xdr:colOff>
      <xdr:row>6</xdr:row>
      <xdr:rowOff>0</xdr:rowOff>
    </xdr:to>
    <xdr:sp macro="" textlink="">
      <xdr:nvSpPr>
        <xdr:cNvPr id="28553" name="Line 2"/>
        <xdr:cNvSpPr>
          <a:spLocks noChangeShapeType="1"/>
        </xdr:cNvSpPr>
      </xdr:nvSpPr>
      <xdr:spPr bwMode="auto">
        <a:xfrm>
          <a:off x="5543550" y="11811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</xdr:row>
      <xdr:rowOff>9525</xdr:rowOff>
    </xdr:from>
    <xdr:to>
      <xdr:col>12</xdr:col>
      <xdr:colOff>266700</xdr:colOff>
      <xdr:row>6</xdr:row>
      <xdr:rowOff>9525</xdr:rowOff>
    </xdr:to>
    <xdr:sp macro="" textlink="">
      <xdr:nvSpPr>
        <xdr:cNvPr id="28554" name="Line 3"/>
        <xdr:cNvSpPr>
          <a:spLocks noChangeShapeType="1"/>
        </xdr:cNvSpPr>
      </xdr:nvSpPr>
      <xdr:spPr bwMode="auto">
        <a:xfrm>
          <a:off x="6172200" y="11906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371475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28555" name="Line 7"/>
        <xdr:cNvSpPr>
          <a:spLocks noChangeShapeType="1"/>
        </xdr:cNvSpPr>
      </xdr:nvSpPr>
      <xdr:spPr bwMode="auto">
        <a:xfrm>
          <a:off x="5257800" y="11811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6</xdr:row>
      <xdr:rowOff>0</xdr:rowOff>
    </xdr:from>
    <xdr:to>
      <xdr:col>11</xdr:col>
      <xdr:colOff>266700</xdr:colOff>
      <xdr:row>6</xdr:row>
      <xdr:rowOff>0</xdr:rowOff>
    </xdr:to>
    <xdr:sp macro="" textlink="">
      <xdr:nvSpPr>
        <xdr:cNvPr id="28556" name="Line 8"/>
        <xdr:cNvSpPr>
          <a:spLocks noChangeShapeType="1"/>
        </xdr:cNvSpPr>
      </xdr:nvSpPr>
      <xdr:spPr bwMode="auto">
        <a:xfrm>
          <a:off x="5543550" y="11811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</xdr:row>
      <xdr:rowOff>9525</xdr:rowOff>
    </xdr:from>
    <xdr:to>
      <xdr:col>12</xdr:col>
      <xdr:colOff>266700</xdr:colOff>
      <xdr:row>6</xdr:row>
      <xdr:rowOff>9525</xdr:rowOff>
    </xdr:to>
    <xdr:sp macro="" textlink="">
      <xdr:nvSpPr>
        <xdr:cNvPr id="28557" name="Line 9"/>
        <xdr:cNvSpPr>
          <a:spLocks noChangeShapeType="1"/>
        </xdr:cNvSpPr>
      </xdr:nvSpPr>
      <xdr:spPr bwMode="auto">
        <a:xfrm>
          <a:off x="6172200" y="11906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6</xdr:row>
      <xdr:rowOff>0</xdr:rowOff>
    </xdr:from>
    <xdr:to>
      <xdr:col>14</xdr:col>
      <xdr:colOff>361950</xdr:colOff>
      <xdr:row>6</xdr:row>
      <xdr:rowOff>0</xdr:rowOff>
    </xdr:to>
    <xdr:sp macro="" textlink="">
      <xdr:nvSpPr>
        <xdr:cNvPr id="29573" name="Line 1"/>
        <xdr:cNvSpPr>
          <a:spLocks noChangeShapeType="1"/>
        </xdr:cNvSpPr>
      </xdr:nvSpPr>
      <xdr:spPr bwMode="auto">
        <a:xfrm>
          <a:off x="5553075" y="12382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6</xdr:row>
      <xdr:rowOff>0</xdr:rowOff>
    </xdr:from>
    <xdr:to>
      <xdr:col>15</xdr:col>
      <xdr:colOff>285750</xdr:colOff>
      <xdr:row>6</xdr:row>
      <xdr:rowOff>0</xdr:rowOff>
    </xdr:to>
    <xdr:sp macro="" textlink="">
      <xdr:nvSpPr>
        <xdr:cNvPr id="29574" name="Line 2"/>
        <xdr:cNvSpPr>
          <a:spLocks noChangeShapeType="1"/>
        </xdr:cNvSpPr>
      </xdr:nvSpPr>
      <xdr:spPr bwMode="auto">
        <a:xfrm>
          <a:off x="6019800" y="1238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</xdr:row>
      <xdr:rowOff>0</xdr:rowOff>
    </xdr:from>
    <xdr:to>
      <xdr:col>14</xdr:col>
      <xdr:colOff>361950</xdr:colOff>
      <xdr:row>6</xdr:row>
      <xdr:rowOff>0</xdr:rowOff>
    </xdr:to>
    <xdr:sp macro="" textlink="">
      <xdr:nvSpPr>
        <xdr:cNvPr id="29575" name="Line 3"/>
        <xdr:cNvSpPr>
          <a:spLocks noChangeShapeType="1"/>
        </xdr:cNvSpPr>
      </xdr:nvSpPr>
      <xdr:spPr bwMode="auto">
        <a:xfrm>
          <a:off x="5553075" y="12382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6</xdr:row>
      <xdr:rowOff>0</xdr:rowOff>
    </xdr:from>
    <xdr:to>
      <xdr:col>15</xdr:col>
      <xdr:colOff>285750</xdr:colOff>
      <xdr:row>6</xdr:row>
      <xdr:rowOff>0</xdr:rowOff>
    </xdr:to>
    <xdr:sp macro="" textlink="">
      <xdr:nvSpPr>
        <xdr:cNvPr id="29576" name="Line 4"/>
        <xdr:cNvSpPr>
          <a:spLocks noChangeShapeType="1"/>
        </xdr:cNvSpPr>
      </xdr:nvSpPr>
      <xdr:spPr bwMode="auto">
        <a:xfrm>
          <a:off x="6019800" y="1238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</xdr:row>
      <xdr:rowOff>0</xdr:rowOff>
    </xdr:from>
    <xdr:to>
      <xdr:col>14</xdr:col>
      <xdr:colOff>361950</xdr:colOff>
      <xdr:row>6</xdr:row>
      <xdr:rowOff>0</xdr:rowOff>
    </xdr:to>
    <xdr:sp macro="" textlink="">
      <xdr:nvSpPr>
        <xdr:cNvPr id="29577" name="Line 5"/>
        <xdr:cNvSpPr>
          <a:spLocks noChangeShapeType="1"/>
        </xdr:cNvSpPr>
      </xdr:nvSpPr>
      <xdr:spPr bwMode="auto">
        <a:xfrm>
          <a:off x="5553075" y="12382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6</xdr:row>
      <xdr:rowOff>0</xdr:rowOff>
    </xdr:from>
    <xdr:to>
      <xdr:col>15</xdr:col>
      <xdr:colOff>285750</xdr:colOff>
      <xdr:row>6</xdr:row>
      <xdr:rowOff>0</xdr:rowOff>
    </xdr:to>
    <xdr:sp macro="" textlink="">
      <xdr:nvSpPr>
        <xdr:cNvPr id="29578" name="Line 6"/>
        <xdr:cNvSpPr>
          <a:spLocks noChangeShapeType="1"/>
        </xdr:cNvSpPr>
      </xdr:nvSpPr>
      <xdr:spPr bwMode="auto">
        <a:xfrm>
          <a:off x="6019800" y="1238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M14"/>
  <sheetViews>
    <sheetView showGridLines="0" tabSelected="1" view="pageBreakPreview" zoomScale="130" zoomScaleNormal="100" zoomScaleSheetLayoutView="130" workbookViewId="0"/>
  </sheetViews>
  <sheetFormatPr defaultRowHeight="13.5" customHeight="1"/>
  <cols>
    <col min="1" max="1" width="5" style="3" customWidth="1"/>
    <col min="2" max="2" width="4.625" style="3" bestFit="1" customWidth="1"/>
    <col min="3" max="3" width="3.625" style="3" bestFit="1" customWidth="1"/>
    <col min="4" max="4" width="4.625" style="3" bestFit="1" customWidth="1"/>
    <col min="5" max="7" width="8.125" style="3" customWidth="1"/>
    <col min="8" max="8" width="8.875" style="3" customWidth="1"/>
    <col min="9" max="10" width="6.5" style="3" customWidth="1"/>
    <col min="11" max="11" width="8.375" style="3" bestFit="1" customWidth="1"/>
    <col min="12" max="12" width="8.25" style="3" customWidth="1"/>
    <col min="13" max="13" width="8.375" style="3" bestFit="1" customWidth="1"/>
    <col min="14" max="16384" width="9" style="3"/>
  </cols>
  <sheetData>
    <row r="2" spans="2:13" s="20" customFormat="1" ht="18" customHeight="1">
      <c r="F2" s="267" t="s">
        <v>313</v>
      </c>
      <c r="G2" s="267"/>
      <c r="H2" s="267"/>
      <c r="I2" s="267"/>
      <c r="J2" s="267"/>
      <c r="K2" s="267"/>
    </row>
    <row r="3" spans="2:13" ht="18" customHeight="1" thickBot="1"/>
    <row r="4" spans="2:13" ht="17.100000000000001" customHeight="1">
      <c r="B4" s="261" t="s">
        <v>131</v>
      </c>
      <c r="C4" s="261"/>
      <c r="D4" s="262"/>
      <c r="E4" s="259" t="s">
        <v>188</v>
      </c>
      <c r="F4" s="260"/>
      <c r="G4" s="259" t="s">
        <v>189</v>
      </c>
      <c r="H4" s="260"/>
      <c r="I4" s="206" t="s">
        <v>190</v>
      </c>
      <c r="J4" s="206" t="s">
        <v>191</v>
      </c>
      <c r="K4" s="212" t="s">
        <v>192</v>
      </c>
      <c r="L4" s="206" t="s">
        <v>193</v>
      </c>
      <c r="M4" s="206" t="s">
        <v>194</v>
      </c>
    </row>
    <row r="5" spans="2:13" ht="13.5" customHeight="1">
      <c r="B5" s="263"/>
      <c r="C5" s="263"/>
      <c r="D5" s="264"/>
      <c r="E5" s="213" t="s">
        <v>195</v>
      </c>
      <c r="F5" s="213" t="s">
        <v>196</v>
      </c>
      <c r="G5" s="214" t="s">
        <v>195</v>
      </c>
      <c r="H5" s="161" t="s">
        <v>197</v>
      </c>
      <c r="I5" s="161" t="s">
        <v>140</v>
      </c>
      <c r="J5" s="161" t="s">
        <v>111</v>
      </c>
      <c r="K5" s="213" t="s">
        <v>198</v>
      </c>
      <c r="L5" s="51" t="s">
        <v>199</v>
      </c>
      <c r="M5" s="51" t="s">
        <v>199</v>
      </c>
    </row>
    <row r="6" spans="2:13" ht="13.5" customHeight="1">
      <c r="B6" s="263"/>
      <c r="C6" s="263"/>
      <c r="D6" s="264"/>
      <c r="E6" s="213" t="s">
        <v>200</v>
      </c>
      <c r="F6" s="213" t="s">
        <v>201</v>
      </c>
      <c r="G6" s="214" t="s">
        <v>115</v>
      </c>
      <c r="H6" s="161" t="s">
        <v>202</v>
      </c>
      <c r="I6" s="161"/>
      <c r="J6" s="161"/>
      <c r="K6" s="215" t="s">
        <v>301</v>
      </c>
      <c r="L6" s="51" t="s">
        <v>305</v>
      </c>
      <c r="M6" s="51" t="s">
        <v>306</v>
      </c>
    </row>
    <row r="7" spans="2:13" ht="13.5" customHeight="1">
      <c r="B7" s="265"/>
      <c r="C7" s="265"/>
      <c r="D7" s="266"/>
      <c r="E7" s="216" t="s">
        <v>203</v>
      </c>
      <c r="F7" s="216" t="s">
        <v>300</v>
      </c>
      <c r="G7" s="216" t="s">
        <v>301</v>
      </c>
      <c r="H7" s="216" t="s">
        <v>302</v>
      </c>
      <c r="I7" s="216" t="s">
        <v>303</v>
      </c>
      <c r="J7" s="216" t="s">
        <v>304</v>
      </c>
      <c r="K7" s="216" t="s">
        <v>203</v>
      </c>
      <c r="L7" s="217" t="s">
        <v>300</v>
      </c>
      <c r="M7" s="217" t="s">
        <v>204</v>
      </c>
    </row>
    <row r="8" spans="2:13" ht="18" customHeight="1">
      <c r="B8" s="5" t="s">
        <v>182</v>
      </c>
      <c r="C8" s="5">
        <v>27</v>
      </c>
      <c r="D8" s="5" t="s">
        <v>131</v>
      </c>
      <c r="E8" s="95">
        <v>23098</v>
      </c>
      <c r="F8" s="96">
        <v>5334</v>
      </c>
      <c r="G8" s="96">
        <v>25871</v>
      </c>
      <c r="H8" s="96">
        <v>9722</v>
      </c>
      <c r="I8" s="96">
        <v>2244</v>
      </c>
      <c r="J8" s="96">
        <v>1870</v>
      </c>
      <c r="K8" s="97">
        <f>IF(G8="","",G8/E8)</f>
        <v>1.1200536843016711</v>
      </c>
      <c r="L8" s="175">
        <f>IF(I8="","",I8/F8*100)</f>
        <v>42.069741282339706</v>
      </c>
      <c r="M8" s="175">
        <f>IF(J8="","",J8/H8*100)</f>
        <v>19.234725365151203</v>
      </c>
    </row>
    <row r="9" spans="2:13" ht="18" customHeight="1">
      <c r="B9" s="5"/>
      <c r="C9" s="94">
        <v>28</v>
      </c>
      <c r="D9" s="5"/>
      <c r="E9" s="95">
        <v>22270</v>
      </c>
      <c r="F9" s="96">
        <v>5313</v>
      </c>
      <c r="G9" s="96">
        <v>28705</v>
      </c>
      <c r="H9" s="96">
        <v>10456</v>
      </c>
      <c r="I9" s="96">
        <v>2067</v>
      </c>
      <c r="J9" s="96">
        <v>1823</v>
      </c>
      <c r="K9" s="97">
        <f>IF(G9="","",G9/E9)</f>
        <v>1.2889537494387069</v>
      </c>
      <c r="L9" s="175">
        <f>IF(I9="","",I9/F9*100)</f>
        <v>38.904573687182378</v>
      </c>
      <c r="M9" s="175">
        <f>IF(J9="","",J9/H9*100)</f>
        <v>17.434965570007652</v>
      </c>
    </row>
    <row r="10" spans="2:13" s="48" customFormat="1" ht="18" customHeight="1">
      <c r="B10" s="93"/>
      <c r="C10" s="94">
        <v>29</v>
      </c>
      <c r="D10" s="94"/>
      <c r="E10" s="95">
        <v>21092</v>
      </c>
      <c r="F10" s="96">
        <v>4956</v>
      </c>
      <c r="G10" s="96">
        <v>29646</v>
      </c>
      <c r="H10" s="96">
        <v>10693</v>
      </c>
      <c r="I10" s="96">
        <v>1971</v>
      </c>
      <c r="J10" s="96">
        <v>1669</v>
      </c>
      <c r="K10" s="97">
        <f>IF(G10="","",G10/E10)</f>
        <v>1.4055566091409064</v>
      </c>
      <c r="L10" s="218">
        <f>IF(I10="","",I10/F10*100)</f>
        <v>39.769975786924938</v>
      </c>
      <c r="M10" s="218">
        <f>IF(J10="","",J10/H10*100)</f>
        <v>15.60834190591976</v>
      </c>
    </row>
    <row r="11" spans="2:13" ht="18" customHeight="1">
      <c r="B11" s="5"/>
      <c r="C11" s="94">
        <v>30</v>
      </c>
      <c r="D11" s="94"/>
      <c r="E11" s="95">
        <v>19377</v>
      </c>
      <c r="F11" s="96">
        <v>4876</v>
      </c>
      <c r="G11" s="96">
        <v>31104</v>
      </c>
      <c r="H11" s="96">
        <v>11092</v>
      </c>
      <c r="I11" s="96">
        <v>1929</v>
      </c>
      <c r="J11" s="96">
        <v>1668</v>
      </c>
      <c r="K11" s="97">
        <f>IF(G11="","",G11/E11)</f>
        <v>1.6052020436600092</v>
      </c>
      <c r="L11" s="218">
        <f>IF(I11="","",I11/F11*100)</f>
        <v>39.561115668580804</v>
      </c>
      <c r="M11" s="218">
        <f>IF(J11="","",J11/H11*100)</f>
        <v>15.037865128020195</v>
      </c>
    </row>
    <row r="12" spans="2:13" ht="9.9499999999999993" customHeight="1">
      <c r="B12" s="5"/>
      <c r="C12" s="94"/>
      <c r="D12" s="94"/>
      <c r="E12" s="95"/>
      <c r="F12" s="96"/>
      <c r="G12" s="96"/>
      <c r="H12" s="96"/>
      <c r="I12" s="96"/>
      <c r="J12" s="96"/>
      <c r="K12" s="97"/>
      <c r="L12" s="175"/>
      <c r="M12" s="175"/>
    </row>
    <row r="13" spans="2:13" s="48" customFormat="1" ht="18" customHeight="1" thickBot="1">
      <c r="B13" s="34" t="s">
        <v>355</v>
      </c>
      <c r="C13" s="220" t="s">
        <v>354</v>
      </c>
      <c r="D13" s="35"/>
      <c r="E13" s="231">
        <v>19726</v>
      </c>
      <c r="F13" s="232">
        <v>4808</v>
      </c>
      <c r="G13" s="232">
        <v>29416</v>
      </c>
      <c r="H13" s="232">
        <v>10317</v>
      </c>
      <c r="I13" s="233">
        <v>1867</v>
      </c>
      <c r="J13" s="233">
        <v>1586</v>
      </c>
      <c r="K13" s="234">
        <v>1.49</v>
      </c>
      <c r="L13" s="235">
        <v>38.799999999999997</v>
      </c>
      <c r="M13" s="235">
        <v>15.4</v>
      </c>
    </row>
    <row r="14" spans="2:13" ht="18" customHeight="1">
      <c r="B14" s="3" t="s">
        <v>205</v>
      </c>
      <c r="I14" s="140"/>
      <c r="J14" s="140"/>
      <c r="K14" s="140"/>
      <c r="L14" s="140"/>
      <c r="M14" s="140"/>
    </row>
  </sheetData>
  <mergeCells count="4">
    <mergeCell ref="E4:F4"/>
    <mergeCell ref="G4:H4"/>
    <mergeCell ref="B4:D7"/>
    <mergeCell ref="F2:K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2:P16"/>
  <sheetViews>
    <sheetView showGridLines="0" view="pageBreakPreview" zoomScale="120" zoomScaleNormal="100" zoomScaleSheetLayoutView="120" workbookViewId="0"/>
  </sheetViews>
  <sheetFormatPr defaultRowHeight="13.5" customHeight="1"/>
  <cols>
    <col min="1" max="2" width="4.625" style="3" customWidth="1"/>
    <col min="3" max="4" width="2.875" style="3" customWidth="1"/>
    <col min="5" max="6" width="6.375" style="3" customWidth="1"/>
    <col min="7" max="7" width="7.125" style="3" customWidth="1"/>
    <col min="8" max="9" width="6.375" style="3" customWidth="1"/>
    <col min="10" max="10" width="5.375" style="3" customWidth="1"/>
    <col min="11" max="11" width="6.375" style="3" customWidth="1"/>
    <col min="12" max="12" width="6.25" style="3" customWidth="1"/>
    <col min="13" max="13" width="5.375" style="3" customWidth="1"/>
    <col min="14" max="16" width="6.375" style="3" customWidth="1"/>
    <col min="17" max="16384" width="9" style="3"/>
  </cols>
  <sheetData>
    <row r="2" spans="1:16" s="20" customFormat="1" ht="18" customHeight="1">
      <c r="A2" s="52"/>
      <c r="F2" s="195" t="s">
        <v>322</v>
      </c>
      <c r="G2" s="289" t="s">
        <v>161</v>
      </c>
      <c r="H2" s="289"/>
      <c r="I2" s="289"/>
      <c r="J2" s="289"/>
      <c r="K2" s="289"/>
      <c r="L2" s="289"/>
      <c r="M2" s="174"/>
      <c r="N2" s="174"/>
    </row>
    <row r="3" spans="1:16" ht="18" customHeight="1" thickBot="1">
      <c r="N3" s="302" t="s">
        <v>32</v>
      </c>
      <c r="O3" s="302"/>
      <c r="P3" s="302"/>
    </row>
    <row r="4" spans="1:16" ht="27.95" customHeight="1">
      <c r="B4" s="261" t="s">
        <v>24</v>
      </c>
      <c r="C4" s="261"/>
      <c r="D4" s="262"/>
      <c r="E4" s="259" t="s">
        <v>14</v>
      </c>
      <c r="F4" s="260"/>
      <c r="G4" s="260"/>
      <c r="H4" s="259" t="s">
        <v>33</v>
      </c>
      <c r="I4" s="260"/>
      <c r="J4" s="260"/>
      <c r="K4" s="259" t="s">
        <v>34</v>
      </c>
      <c r="L4" s="260"/>
      <c r="M4" s="260"/>
      <c r="N4" s="259" t="s">
        <v>35</v>
      </c>
      <c r="O4" s="260"/>
      <c r="P4" s="260"/>
    </row>
    <row r="5" spans="1:16" ht="27.95" customHeight="1">
      <c r="B5" s="265"/>
      <c r="C5" s="265"/>
      <c r="D5" s="266"/>
      <c r="E5" s="8" t="s">
        <v>36</v>
      </c>
      <c r="F5" s="8" t="s">
        <v>37</v>
      </c>
      <c r="G5" s="8" t="s">
        <v>38</v>
      </c>
      <c r="H5" s="8" t="s">
        <v>36</v>
      </c>
      <c r="I5" s="8" t="s">
        <v>37</v>
      </c>
      <c r="J5" s="8" t="s">
        <v>38</v>
      </c>
      <c r="K5" s="8" t="s">
        <v>36</v>
      </c>
      <c r="L5" s="8" t="s">
        <v>37</v>
      </c>
      <c r="M5" s="8" t="s">
        <v>38</v>
      </c>
      <c r="N5" s="8" t="s">
        <v>36</v>
      </c>
      <c r="O5" s="8" t="s">
        <v>37</v>
      </c>
      <c r="P5" s="8" t="s">
        <v>38</v>
      </c>
    </row>
    <row r="6" spans="1:16" ht="18" customHeight="1">
      <c r="B6" s="5"/>
      <c r="C6" s="5"/>
      <c r="D6" s="5"/>
      <c r="E6" s="51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8" customHeight="1">
      <c r="B7" s="5" t="s">
        <v>19</v>
      </c>
      <c r="C7" s="5">
        <v>28</v>
      </c>
      <c r="D7" s="5" t="s">
        <v>30</v>
      </c>
      <c r="E7" s="17">
        <v>817</v>
      </c>
      <c r="F7" s="18">
        <v>664</v>
      </c>
      <c r="G7" s="18">
        <v>153</v>
      </c>
      <c r="H7" s="18">
        <v>396</v>
      </c>
      <c r="I7" s="18">
        <v>332</v>
      </c>
      <c r="J7" s="18">
        <v>64</v>
      </c>
      <c r="K7" s="18">
        <v>184</v>
      </c>
      <c r="L7" s="18">
        <v>148</v>
      </c>
      <c r="M7" s="18">
        <v>36</v>
      </c>
      <c r="N7" s="18">
        <v>237</v>
      </c>
      <c r="O7" s="18">
        <v>184</v>
      </c>
      <c r="P7" s="18">
        <v>53</v>
      </c>
    </row>
    <row r="8" spans="1:16" ht="18" customHeight="1">
      <c r="B8" s="5"/>
      <c r="C8" s="5">
        <v>29</v>
      </c>
      <c r="D8" s="5"/>
      <c r="E8" s="17">
        <v>848</v>
      </c>
      <c r="F8" s="18">
        <v>683</v>
      </c>
      <c r="G8" s="18">
        <v>165</v>
      </c>
      <c r="H8" s="18">
        <v>399</v>
      </c>
      <c r="I8" s="18">
        <v>338</v>
      </c>
      <c r="J8" s="18">
        <v>61</v>
      </c>
      <c r="K8" s="18">
        <v>195</v>
      </c>
      <c r="L8" s="18">
        <v>155</v>
      </c>
      <c r="M8" s="18">
        <v>40</v>
      </c>
      <c r="N8" s="18">
        <v>254</v>
      </c>
      <c r="O8" s="18">
        <v>190</v>
      </c>
      <c r="P8" s="18">
        <v>64</v>
      </c>
    </row>
    <row r="9" spans="1:16" s="20" customFormat="1" ht="18" customHeight="1">
      <c r="A9" s="52"/>
      <c r="B9" s="5"/>
      <c r="C9" s="5">
        <v>30</v>
      </c>
      <c r="D9" s="5"/>
      <c r="E9" s="17">
        <v>881</v>
      </c>
      <c r="F9" s="18">
        <v>694</v>
      </c>
      <c r="G9" s="18">
        <v>187</v>
      </c>
      <c r="H9" s="18">
        <v>410</v>
      </c>
      <c r="I9" s="18">
        <v>338</v>
      </c>
      <c r="J9" s="18">
        <v>72</v>
      </c>
      <c r="K9" s="18">
        <v>184</v>
      </c>
      <c r="L9" s="18">
        <v>154</v>
      </c>
      <c r="M9" s="18">
        <v>30</v>
      </c>
      <c r="N9" s="18">
        <v>287</v>
      </c>
      <c r="O9" s="18">
        <v>202</v>
      </c>
      <c r="P9" s="18">
        <v>85</v>
      </c>
    </row>
    <row r="10" spans="1:16" s="20" customFormat="1" ht="18" customHeight="1">
      <c r="A10" s="3"/>
      <c r="B10" s="5"/>
      <c r="C10" s="5">
        <v>31</v>
      </c>
      <c r="D10" s="5"/>
      <c r="E10" s="17">
        <v>887</v>
      </c>
      <c r="F10" s="18">
        <v>700</v>
      </c>
      <c r="G10" s="18">
        <v>187</v>
      </c>
      <c r="H10" s="18">
        <v>412</v>
      </c>
      <c r="I10" s="18">
        <v>343</v>
      </c>
      <c r="J10" s="18">
        <v>69</v>
      </c>
      <c r="K10" s="18">
        <v>176</v>
      </c>
      <c r="L10" s="18">
        <v>153</v>
      </c>
      <c r="M10" s="18">
        <v>23</v>
      </c>
      <c r="N10" s="18">
        <v>299</v>
      </c>
      <c r="O10" s="18">
        <v>204</v>
      </c>
      <c r="P10" s="18">
        <v>95</v>
      </c>
    </row>
    <row r="11" spans="1:16" ht="11.25" customHeight="1">
      <c r="B11" s="5"/>
      <c r="C11" s="5"/>
      <c r="D11" s="5"/>
      <c r="E11" s="36"/>
      <c r="F11" s="18"/>
      <c r="G11" s="18"/>
      <c r="H11" s="18"/>
      <c r="I11" s="18"/>
      <c r="J11" s="18"/>
      <c r="K11" s="37"/>
      <c r="L11" s="18"/>
      <c r="M11" s="18"/>
      <c r="N11" s="37"/>
      <c r="O11" s="18"/>
      <c r="P11" s="18"/>
    </row>
    <row r="12" spans="1:16" s="20" customFormat="1" ht="18" customHeight="1">
      <c r="A12" s="52"/>
      <c r="B12" s="16" t="s">
        <v>355</v>
      </c>
      <c r="C12" s="38">
        <v>2</v>
      </c>
      <c r="D12" s="38" t="s">
        <v>104</v>
      </c>
      <c r="E12" s="36">
        <v>903</v>
      </c>
      <c r="F12" s="37">
        <v>714</v>
      </c>
      <c r="G12" s="37">
        <v>189</v>
      </c>
      <c r="H12" s="37">
        <v>409</v>
      </c>
      <c r="I12" s="37">
        <v>348</v>
      </c>
      <c r="J12" s="37">
        <v>61</v>
      </c>
      <c r="K12" s="37">
        <v>190</v>
      </c>
      <c r="L12" s="37">
        <v>156</v>
      </c>
      <c r="M12" s="37">
        <v>34</v>
      </c>
      <c r="N12" s="37">
        <v>304</v>
      </c>
      <c r="O12" s="37">
        <v>210</v>
      </c>
      <c r="P12" s="37">
        <v>94</v>
      </c>
    </row>
    <row r="13" spans="1:16" ht="6.95" customHeight="1" thickBot="1">
      <c r="B13" s="50"/>
      <c r="C13" s="50"/>
      <c r="D13" s="50"/>
      <c r="E13" s="196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ht="18" customHeight="1">
      <c r="B14" s="3" t="s">
        <v>289</v>
      </c>
    </row>
    <row r="16" spans="1:16" ht="13.5" customHeight="1">
      <c r="L16" s="123"/>
    </row>
  </sheetData>
  <mergeCells count="7">
    <mergeCell ref="G2:L2"/>
    <mergeCell ref="N4:P4"/>
    <mergeCell ref="N3:P3"/>
    <mergeCell ref="B4:D5"/>
    <mergeCell ref="E4:G4"/>
    <mergeCell ref="H4:J4"/>
    <mergeCell ref="K4:M4"/>
  </mergeCells>
  <phoneticPr fontId="2"/>
  <pageMargins left="0.75" right="0.76" top="1" bottom="1" header="0.51200000000000001" footer="0.51200000000000001"/>
  <pageSetup paperSize="9" scale="96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B2:I13"/>
  <sheetViews>
    <sheetView showGridLines="0" view="pageBreakPreview" zoomScale="120" zoomScaleNormal="100" zoomScaleSheetLayoutView="120" workbookViewId="0"/>
  </sheetViews>
  <sheetFormatPr defaultRowHeight="13.5" customHeight="1"/>
  <cols>
    <col min="1" max="1" width="3.125" style="3" customWidth="1"/>
    <col min="2" max="2" width="5.875" style="3" customWidth="1"/>
    <col min="3" max="3" width="5.25" style="3" customWidth="1"/>
    <col min="4" max="4" width="7.375" style="3" customWidth="1"/>
    <col min="5" max="8" width="16.125" style="3" customWidth="1"/>
    <col min="9" max="16384" width="9" style="3"/>
  </cols>
  <sheetData>
    <row r="2" spans="2:9" s="20" customFormat="1" ht="16.5" customHeight="1">
      <c r="E2" s="267" t="s">
        <v>323</v>
      </c>
      <c r="F2" s="267"/>
      <c r="G2" s="267"/>
    </row>
    <row r="3" spans="2:9" ht="16.5" customHeight="1" thickBot="1">
      <c r="H3" s="193" t="s">
        <v>32</v>
      </c>
    </row>
    <row r="4" spans="2:9" ht="26.25" customHeight="1">
      <c r="B4" s="309" t="s">
        <v>24</v>
      </c>
      <c r="C4" s="309"/>
      <c r="D4" s="309"/>
      <c r="E4" s="311" t="s">
        <v>162</v>
      </c>
      <c r="F4" s="312"/>
      <c r="G4" s="312"/>
      <c r="H4" s="312"/>
    </row>
    <row r="5" spans="2:9" ht="27" customHeight="1">
      <c r="B5" s="310"/>
      <c r="C5" s="310"/>
      <c r="D5" s="310"/>
      <c r="E5" s="313" t="s">
        <v>56</v>
      </c>
      <c r="F5" s="314"/>
      <c r="G5" s="313" t="s">
        <v>163</v>
      </c>
      <c r="H5" s="315"/>
    </row>
    <row r="6" spans="2:9" ht="5.0999999999999996" customHeight="1">
      <c r="B6" s="5"/>
      <c r="C6" s="5"/>
      <c r="D6" s="5"/>
      <c r="E6" s="116"/>
      <c r="F6" s="117"/>
      <c r="G6" s="116"/>
      <c r="H6" s="118"/>
    </row>
    <row r="7" spans="2:9" ht="15.75" customHeight="1">
      <c r="B7" s="31" t="s">
        <v>19</v>
      </c>
      <c r="C7" s="5">
        <v>28</v>
      </c>
      <c r="D7" s="39" t="s">
        <v>30</v>
      </c>
      <c r="E7" s="303">
        <v>78</v>
      </c>
      <c r="F7" s="304"/>
      <c r="G7" s="303">
        <v>46</v>
      </c>
      <c r="H7" s="305"/>
      <c r="I7" s="194"/>
    </row>
    <row r="8" spans="2:9" ht="15.75" customHeight="1">
      <c r="B8" s="5"/>
      <c r="C8" s="5">
        <v>29</v>
      </c>
      <c r="D8" s="5"/>
      <c r="E8" s="303">
        <v>71</v>
      </c>
      <c r="F8" s="304"/>
      <c r="G8" s="303">
        <v>46</v>
      </c>
      <c r="H8" s="305"/>
      <c r="I8" s="194"/>
    </row>
    <row r="9" spans="2:9" s="20" customFormat="1" ht="15.75" customHeight="1">
      <c r="B9" s="5"/>
      <c r="C9" s="5">
        <v>30</v>
      </c>
      <c r="D9" s="5"/>
      <c r="E9" s="303">
        <v>69</v>
      </c>
      <c r="F9" s="304"/>
      <c r="G9" s="303">
        <v>46</v>
      </c>
      <c r="H9" s="305"/>
      <c r="I9" s="53"/>
    </row>
    <row r="10" spans="2:9" ht="15.75" customHeight="1">
      <c r="B10" s="5"/>
      <c r="C10" s="5">
        <v>31</v>
      </c>
      <c r="D10" s="5"/>
      <c r="E10" s="303">
        <v>68</v>
      </c>
      <c r="F10" s="304"/>
      <c r="G10" s="303">
        <v>47</v>
      </c>
      <c r="H10" s="305"/>
      <c r="I10" s="194"/>
    </row>
    <row r="11" spans="2:9" ht="2.25" customHeight="1">
      <c r="B11" s="5"/>
      <c r="C11" s="5"/>
      <c r="D11" s="5"/>
      <c r="E11" s="116"/>
      <c r="F11" s="117"/>
      <c r="G11" s="116"/>
      <c r="H11" s="118"/>
      <c r="I11" s="194"/>
    </row>
    <row r="12" spans="2:9" s="20" customFormat="1" ht="15.75" customHeight="1" thickBot="1">
      <c r="B12" s="127" t="s">
        <v>356</v>
      </c>
      <c r="C12" s="124">
        <v>2</v>
      </c>
      <c r="D12" s="127" t="s">
        <v>104</v>
      </c>
      <c r="E12" s="306">
        <v>70</v>
      </c>
      <c r="F12" s="307"/>
      <c r="G12" s="306">
        <v>47</v>
      </c>
      <c r="H12" s="308"/>
      <c r="I12" s="53"/>
    </row>
    <row r="13" spans="2:9" ht="18" customHeight="1">
      <c r="B13" s="3" t="s">
        <v>290</v>
      </c>
    </row>
  </sheetData>
  <mergeCells count="15">
    <mergeCell ref="E2:G2"/>
    <mergeCell ref="B4:D5"/>
    <mergeCell ref="E4:H4"/>
    <mergeCell ref="E5:F5"/>
    <mergeCell ref="G5:H5"/>
    <mergeCell ref="E9:F9"/>
    <mergeCell ref="G9:H9"/>
    <mergeCell ref="E12:F12"/>
    <mergeCell ref="G12:H12"/>
    <mergeCell ref="G7:H7"/>
    <mergeCell ref="E10:F10"/>
    <mergeCell ref="G10:H10"/>
    <mergeCell ref="E8:F8"/>
    <mergeCell ref="G8:H8"/>
    <mergeCell ref="E7:F7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B2:M28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3" customWidth="1"/>
    <col min="2" max="2" width="1.875" style="3" customWidth="1"/>
    <col min="3" max="3" width="8.625" style="3" customWidth="1"/>
    <col min="4" max="4" width="6.375" style="3" customWidth="1"/>
    <col min="5" max="5" width="7.625" style="3" customWidth="1"/>
    <col min="6" max="6" width="6.375" style="3" customWidth="1"/>
    <col min="7" max="7" width="7.625" style="3" customWidth="1"/>
    <col min="8" max="8" width="6.375" style="3" customWidth="1"/>
    <col min="9" max="9" width="7.625" style="3" customWidth="1"/>
    <col min="10" max="10" width="6.375" style="3" customWidth="1"/>
    <col min="11" max="13" width="7.625" style="3" customWidth="1"/>
    <col min="14" max="14" width="1.375" style="3" customWidth="1"/>
    <col min="15" max="16384" width="9" style="3"/>
  </cols>
  <sheetData>
    <row r="2" spans="2:13" s="20" customFormat="1" ht="18" customHeight="1">
      <c r="D2" s="153" t="s">
        <v>324</v>
      </c>
      <c r="E2" s="289" t="s">
        <v>341</v>
      </c>
      <c r="F2" s="289"/>
      <c r="G2" s="289"/>
      <c r="H2" s="289"/>
      <c r="I2" s="289"/>
      <c r="J2" s="289"/>
    </row>
    <row r="3" spans="2:13" ht="18" customHeight="1" thickBot="1">
      <c r="B3" s="177"/>
      <c r="C3" s="177"/>
      <c r="D3" s="177"/>
      <c r="E3" s="177"/>
      <c r="F3" s="177"/>
      <c r="G3" s="177"/>
      <c r="H3" s="177"/>
      <c r="I3" s="177"/>
      <c r="J3" s="177"/>
      <c r="K3" s="301" t="s">
        <v>39</v>
      </c>
      <c r="L3" s="301"/>
      <c r="M3" s="301"/>
    </row>
    <row r="4" spans="2:13" ht="27.95" customHeight="1">
      <c r="B4" s="261" t="s">
        <v>40</v>
      </c>
      <c r="C4" s="261"/>
      <c r="D4" s="259" t="s">
        <v>357</v>
      </c>
      <c r="E4" s="318"/>
      <c r="F4" s="259" t="s">
        <v>358</v>
      </c>
      <c r="G4" s="318"/>
      <c r="H4" s="259" t="s">
        <v>359</v>
      </c>
      <c r="I4" s="318"/>
      <c r="J4" s="259" t="s">
        <v>360</v>
      </c>
      <c r="K4" s="318"/>
      <c r="L4" s="316" t="s">
        <v>361</v>
      </c>
      <c r="M4" s="317"/>
    </row>
    <row r="5" spans="2:13" ht="27.95" customHeight="1">
      <c r="B5" s="265"/>
      <c r="C5" s="265"/>
      <c r="D5" s="6" t="s">
        <v>6</v>
      </c>
      <c r="E5" s="8" t="s">
        <v>7</v>
      </c>
      <c r="F5" s="6" t="s">
        <v>6</v>
      </c>
      <c r="G5" s="8" t="s">
        <v>7</v>
      </c>
      <c r="H5" s="6" t="s">
        <v>6</v>
      </c>
      <c r="I5" s="8" t="s">
        <v>7</v>
      </c>
      <c r="J5" s="6" t="s">
        <v>6</v>
      </c>
      <c r="K5" s="8" t="s">
        <v>7</v>
      </c>
      <c r="L5" s="6" t="s">
        <v>6</v>
      </c>
      <c r="M5" s="8" t="s">
        <v>7</v>
      </c>
    </row>
    <row r="6" spans="2:13" ht="13.5" customHeight="1">
      <c r="B6" s="5"/>
      <c r="C6" s="5"/>
      <c r="D6" s="5"/>
      <c r="E6" s="4"/>
      <c r="F6" s="5"/>
      <c r="G6" s="4"/>
      <c r="H6" s="5"/>
      <c r="I6" s="4"/>
      <c r="J6" s="5"/>
      <c r="K6" s="4"/>
      <c r="L6" s="5"/>
      <c r="M6" s="4"/>
    </row>
    <row r="7" spans="2:13" ht="13.5" customHeight="1">
      <c r="B7" s="108" t="s">
        <v>295</v>
      </c>
      <c r="C7" s="109"/>
      <c r="D7" s="18">
        <f t="shared" ref="D7:I7" si="0">SUM(D9:D25)</f>
        <v>94</v>
      </c>
      <c r="E7" s="18">
        <f t="shared" si="0"/>
        <v>3857</v>
      </c>
      <c r="F7" s="18">
        <f t="shared" si="0"/>
        <v>89</v>
      </c>
      <c r="G7" s="18">
        <f t="shared" si="0"/>
        <v>3644</v>
      </c>
      <c r="H7" s="18">
        <f t="shared" si="0"/>
        <v>84</v>
      </c>
      <c r="I7" s="18">
        <f t="shared" si="0"/>
        <v>3518</v>
      </c>
      <c r="J7" s="18">
        <v>78</v>
      </c>
      <c r="K7" s="18">
        <v>3233</v>
      </c>
      <c r="L7" s="37">
        <v>78</v>
      </c>
      <c r="M7" s="37">
        <v>3178</v>
      </c>
    </row>
    <row r="8" spans="2:13" ht="13.5" customHeight="1">
      <c r="B8" s="5"/>
      <c r="C8" s="5"/>
      <c r="D8" s="18"/>
      <c r="E8" s="106"/>
      <c r="F8" s="18"/>
      <c r="G8" s="106"/>
      <c r="H8" s="18"/>
      <c r="I8" s="106"/>
      <c r="J8" s="18"/>
      <c r="K8" s="106"/>
      <c r="L8" s="18"/>
      <c r="M8" s="106"/>
    </row>
    <row r="9" spans="2:13" ht="13.5" customHeight="1">
      <c r="B9" s="5"/>
      <c r="C9" s="31" t="s">
        <v>41</v>
      </c>
      <c r="D9" s="18">
        <v>13</v>
      </c>
      <c r="E9" s="18">
        <v>906</v>
      </c>
      <c r="F9" s="18">
        <v>13</v>
      </c>
      <c r="G9" s="18">
        <v>897</v>
      </c>
      <c r="H9" s="18">
        <v>13</v>
      </c>
      <c r="I9" s="18">
        <v>942</v>
      </c>
      <c r="J9" s="18">
        <v>13</v>
      </c>
      <c r="K9" s="18">
        <v>944</v>
      </c>
      <c r="L9" s="18">
        <v>13</v>
      </c>
      <c r="M9" s="18">
        <v>941</v>
      </c>
    </row>
    <row r="10" spans="2:13" ht="13.5" customHeight="1">
      <c r="B10" s="5"/>
      <c r="C10" s="31" t="s">
        <v>42</v>
      </c>
      <c r="D10" s="18">
        <v>8</v>
      </c>
      <c r="E10" s="18">
        <v>294</v>
      </c>
      <c r="F10" s="18">
        <v>6</v>
      </c>
      <c r="G10" s="18">
        <v>239</v>
      </c>
      <c r="H10" s="18">
        <v>5</v>
      </c>
      <c r="I10" s="18">
        <v>197</v>
      </c>
      <c r="J10" s="18">
        <v>5</v>
      </c>
      <c r="K10" s="18">
        <v>201</v>
      </c>
      <c r="L10" s="18">
        <v>5</v>
      </c>
      <c r="M10" s="18">
        <v>193</v>
      </c>
    </row>
    <row r="11" spans="2:13" ht="13.5" customHeight="1">
      <c r="B11" s="5"/>
      <c r="C11" s="31" t="s">
        <v>43</v>
      </c>
      <c r="D11" s="18">
        <v>3</v>
      </c>
      <c r="E11" s="18">
        <v>150</v>
      </c>
      <c r="F11" s="18">
        <v>3</v>
      </c>
      <c r="G11" s="18">
        <v>143</v>
      </c>
      <c r="H11" s="18">
        <v>3</v>
      </c>
      <c r="I11" s="18">
        <v>138</v>
      </c>
      <c r="J11" s="18">
        <v>3</v>
      </c>
      <c r="K11" s="18">
        <v>133</v>
      </c>
      <c r="L11" s="18">
        <v>3</v>
      </c>
      <c r="M11" s="18">
        <v>127</v>
      </c>
    </row>
    <row r="12" spans="2:13" ht="13.5" customHeight="1">
      <c r="B12" s="5"/>
      <c r="C12" s="31" t="s">
        <v>44</v>
      </c>
      <c r="D12" s="18">
        <v>8</v>
      </c>
      <c r="E12" s="18">
        <v>298</v>
      </c>
      <c r="F12" s="18">
        <v>9</v>
      </c>
      <c r="G12" s="18">
        <v>339</v>
      </c>
      <c r="H12" s="18">
        <v>9</v>
      </c>
      <c r="I12" s="18">
        <v>326</v>
      </c>
      <c r="J12" s="18">
        <v>8</v>
      </c>
      <c r="K12" s="18">
        <v>309</v>
      </c>
      <c r="L12" s="18">
        <v>8</v>
      </c>
      <c r="M12" s="18">
        <v>290</v>
      </c>
    </row>
    <row r="13" spans="2:13" ht="13.5" customHeight="1">
      <c r="B13" s="5"/>
      <c r="C13" s="31" t="s">
        <v>45</v>
      </c>
      <c r="D13" s="18">
        <v>8</v>
      </c>
      <c r="E13" s="18">
        <v>327</v>
      </c>
      <c r="F13" s="18">
        <v>8</v>
      </c>
      <c r="G13" s="18">
        <v>291</v>
      </c>
      <c r="H13" s="18">
        <v>7</v>
      </c>
      <c r="I13" s="18">
        <v>291</v>
      </c>
      <c r="J13" s="18">
        <v>6</v>
      </c>
      <c r="K13" s="18">
        <v>211</v>
      </c>
      <c r="L13" s="18">
        <v>7</v>
      </c>
      <c r="M13" s="18">
        <v>249</v>
      </c>
    </row>
    <row r="14" spans="2:13" ht="6.95" customHeight="1">
      <c r="B14" s="5"/>
      <c r="C14" s="31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2:13" ht="13.5" customHeight="1">
      <c r="B15" s="5"/>
      <c r="C15" s="31" t="s">
        <v>46</v>
      </c>
      <c r="D15" s="18">
        <v>4</v>
      </c>
      <c r="E15" s="18">
        <v>126</v>
      </c>
      <c r="F15" s="18">
        <v>4</v>
      </c>
      <c r="G15" s="18">
        <v>122</v>
      </c>
      <c r="H15" s="18">
        <v>4</v>
      </c>
      <c r="I15" s="18">
        <v>116</v>
      </c>
      <c r="J15" s="18">
        <v>4</v>
      </c>
      <c r="K15" s="18">
        <v>111</v>
      </c>
      <c r="L15" s="18">
        <v>4</v>
      </c>
      <c r="M15" s="18">
        <v>108</v>
      </c>
    </row>
    <row r="16" spans="2:13" ht="13.5" customHeight="1">
      <c r="B16" s="5"/>
      <c r="C16" s="31" t="s">
        <v>47</v>
      </c>
      <c r="D16" s="18">
        <v>0</v>
      </c>
      <c r="E16" s="18">
        <v>0</v>
      </c>
      <c r="F16" s="18" t="s">
        <v>333</v>
      </c>
      <c r="G16" s="18" t="s">
        <v>333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</row>
    <row r="17" spans="2:13" ht="13.5" customHeight="1">
      <c r="B17" s="5"/>
      <c r="C17" s="31" t="s">
        <v>48</v>
      </c>
      <c r="D17" s="18">
        <v>8</v>
      </c>
      <c r="E17" s="18">
        <v>272</v>
      </c>
      <c r="F17" s="18">
        <v>8</v>
      </c>
      <c r="G17" s="18">
        <v>269</v>
      </c>
      <c r="H17" s="18">
        <v>8</v>
      </c>
      <c r="I17" s="18">
        <v>281</v>
      </c>
      <c r="J17" s="18">
        <v>8</v>
      </c>
      <c r="K17" s="18">
        <v>274</v>
      </c>
      <c r="L17" s="18">
        <v>8</v>
      </c>
      <c r="M17" s="18">
        <v>263</v>
      </c>
    </row>
    <row r="18" spans="2:13" ht="13.5" customHeight="1">
      <c r="B18" s="5"/>
      <c r="C18" s="31" t="s">
        <v>49</v>
      </c>
      <c r="D18" s="18">
        <v>11</v>
      </c>
      <c r="E18" s="18">
        <v>343</v>
      </c>
      <c r="F18" s="18">
        <v>8</v>
      </c>
      <c r="G18" s="18">
        <v>281</v>
      </c>
      <c r="H18" s="18">
        <v>8</v>
      </c>
      <c r="I18" s="18">
        <v>276</v>
      </c>
      <c r="J18" s="18">
        <v>6</v>
      </c>
      <c r="K18" s="18">
        <v>206</v>
      </c>
      <c r="L18" s="18">
        <v>6</v>
      </c>
      <c r="M18" s="18">
        <v>206</v>
      </c>
    </row>
    <row r="19" spans="2:13" ht="13.5" customHeight="1">
      <c r="B19" s="5"/>
      <c r="C19" s="31" t="s">
        <v>50</v>
      </c>
      <c r="D19" s="18">
        <v>4</v>
      </c>
      <c r="E19" s="18">
        <v>145</v>
      </c>
      <c r="F19" s="18">
        <v>4</v>
      </c>
      <c r="G19" s="18">
        <v>139</v>
      </c>
      <c r="H19" s="18">
        <v>4</v>
      </c>
      <c r="I19" s="18">
        <v>126</v>
      </c>
      <c r="J19" s="18">
        <v>4</v>
      </c>
      <c r="K19" s="18">
        <v>121</v>
      </c>
      <c r="L19" s="18">
        <v>4</v>
      </c>
      <c r="M19" s="18">
        <v>113</v>
      </c>
    </row>
    <row r="20" spans="2:13" ht="6.95" customHeight="1">
      <c r="B20" s="5"/>
      <c r="C20" s="31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2:13" ht="13.5" customHeight="1">
      <c r="B21" s="5"/>
      <c r="C21" s="31" t="s">
        <v>51</v>
      </c>
      <c r="D21" s="18">
        <v>3</v>
      </c>
      <c r="E21" s="18">
        <v>117</v>
      </c>
      <c r="F21" s="18">
        <v>3</v>
      </c>
      <c r="G21" s="18">
        <v>118</v>
      </c>
      <c r="H21" s="18">
        <v>3</v>
      </c>
      <c r="I21" s="18">
        <v>134</v>
      </c>
      <c r="J21" s="18">
        <v>3</v>
      </c>
      <c r="K21" s="18">
        <v>121</v>
      </c>
      <c r="L21" s="18">
        <v>3</v>
      </c>
      <c r="M21" s="18">
        <v>115</v>
      </c>
    </row>
    <row r="22" spans="2:13" ht="13.5" customHeight="1">
      <c r="B22" s="5"/>
      <c r="C22" s="31" t="s">
        <v>52</v>
      </c>
      <c r="D22" s="18">
        <v>13</v>
      </c>
      <c r="E22" s="18">
        <v>446</v>
      </c>
      <c r="F22" s="18">
        <v>12</v>
      </c>
      <c r="G22" s="18">
        <v>397</v>
      </c>
      <c r="H22" s="18">
        <v>10</v>
      </c>
      <c r="I22" s="18">
        <v>338</v>
      </c>
      <c r="J22" s="18">
        <v>8</v>
      </c>
      <c r="K22" s="18">
        <v>265</v>
      </c>
      <c r="L22" s="18">
        <v>8</v>
      </c>
      <c r="M22" s="18">
        <v>267</v>
      </c>
    </row>
    <row r="23" spans="2:13" ht="13.5" customHeight="1">
      <c r="B23" s="5"/>
      <c r="C23" s="31" t="s">
        <v>53</v>
      </c>
      <c r="D23" s="18">
        <v>1</v>
      </c>
      <c r="E23" s="18">
        <v>31</v>
      </c>
      <c r="F23" s="18">
        <v>1</v>
      </c>
      <c r="G23" s="18">
        <v>35</v>
      </c>
      <c r="H23" s="18">
        <v>1</v>
      </c>
      <c r="I23" s="18">
        <v>38</v>
      </c>
      <c r="J23" s="18">
        <v>1</v>
      </c>
      <c r="K23" s="18">
        <v>34</v>
      </c>
      <c r="L23" s="18">
        <v>1</v>
      </c>
      <c r="M23" s="18">
        <v>35</v>
      </c>
    </row>
    <row r="24" spans="2:13" ht="13.5" customHeight="1">
      <c r="B24" s="5"/>
      <c r="C24" s="31" t="s">
        <v>54</v>
      </c>
      <c r="D24" s="18">
        <v>3</v>
      </c>
      <c r="E24" s="18">
        <v>124</v>
      </c>
      <c r="F24" s="18">
        <v>3</v>
      </c>
      <c r="G24" s="18">
        <v>114</v>
      </c>
      <c r="H24" s="18">
        <v>3</v>
      </c>
      <c r="I24" s="18">
        <v>104</v>
      </c>
      <c r="J24" s="18">
        <v>3</v>
      </c>
      <c r="K24" s="18">
        <v>99</v>
      </c>
      <c r="L24" s="18">
        <v>3</v>
      </c>
      <c r="M24" s="18">
        <v>97</v>
      </c>
    </row>
    <row r="25" spans="2:13" ht="13.5" customHeight="1" thickBot="1">
      <c r="B25" s="50"/>
      <c r="C25" s="110" t="s">
        <v>55</v>
      </c>
      <c r="D25" s="107">
        <v>7</v>
      </c>
      <c r="E25" s="107">
        <v>278</v>
      </c>
      <c r="F25" s="107">
        <v>7</v>
      </c>
      <c r="G25" s="107">
        <v>260</v>
      </c>
      <c r="H25" s="107">
        <v>6</v>
      </c>
      <c r="I25" s="107">
        <v>211</v>
      </c>
      <c r="J25" s="107">
        <v>6</v>
      </c>
      <c r="K25" s="107">
        <v>204</v>
      </c>
      <c r="L25" s="107">
        <v>5</v>
      </c>
      <c r="M25" s="107">
        <v>174</v>
      </c>
    </row>
    <row r="26" spans="2:13" ht="18" customHeight="1">
      <c r="B26" s="177"/>
      <c r="C26" s="3" t="s">
        <v>291</v>
      </c>
      <c r="D26" s="177"/>
      <c r="E26" s="177"/>
      <c r="F26" s="177"/>
      <c r="G26" s="177"/>
      <c r="H26" s="177"/>
      <c r="I26" s="177"/>
      <c r="J26" s="177"/>
      <c r="K26" s="177"/>
      <c r="L26" s="192"/>
      <c r="M26" s="192"/>
    </row>
    <row r="27" spans="2:13" ht="13.5" customHeight="1">
      <c r="L27" s="52"/>
      <c r="M27" s="52"/>
    </row>
    <row r="28" spans="2:13" ht="13.5" customHeight="1">
      <c r="L28" s="52"/>
      <c r="M28" s="52"/>
    </row>
  </sheetData>
  <mergeCells count="8">
    <mergeCell ref="E2:J2"/>
    <mergeCell ref="L4:M4"/>
    <mergeCell ref="B4:C5"/>
    <mergeCell ref="H4:I4"/>
    <mergeCell ref="J4:K4"/>
    <mergeCell ref="D4:E4"/>
    <mergeCell ref="F4:G4"/>
    <mergeCell ref="K3:M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H29"/>
  <sheetViews>
    <sheetView showGridLines="0" view="pageBreakPreview" zoomScaleNormal="100" workbookViewId="0"/>
  </sheetViews>
  <sheetFormatPr defaultRowHeight="13.5" customHeight="1"/>
  <cols>
    <col min="1" max="1" width="4.25" style="3" customWidth="1"/>
    <col min="2" max="2" width="24.125" style="3" customWidth="1"/>
    <col min="3" max="7" width="13.75" style="3" customWidth="1"/>
    <col min="8" max="8" width="9" style="3"/>
    <col min="9" max="9" width="9" style="3" customWidth="1"/>
    <col min="10" max="16384" width="9" style="3"/>
  </cols>
  <sheetData>
    <row r="2" spans="2:7" s="20" customFormat="1" ht="18" customHeight="1">
      <c r="B2" s="188"/>
      <c r="C2" s="289" t="s">
        <v>325</v>
      </c>
      <c r="D2" s="289"/>
      <c r="E2" s="289"/>
    </row>
    <row r="3" spans="2:7" ht="6.75" customHeight="1" thickBot="1">
      <c r="B3" s="177"/>
      <c r="C3" s="177"/>
      <c r="D3" s="177"/>
      <c r="E3" s="177"/>
      <c r="F3" s="105"/>
      <c r="G3" s="46"/>
    </row>
    <row r="4" spans="2:7" ht="18.75" customHeight="1">
      <c r="B4" s="173"/>
      <c r="C4" s="160" t="s">
        <v>347</v>
      </c>
      <c r="D4" s="111" t="s">
        <v>362</v>
      </c>
      <c r="E4" s="111" t="s">
        <v>363</v>
      </c>
      <c r="F4" s="111" t="s">
        <v>348</v>
      </c>
      <c r="G4" s="129" t="s">
        <v>364</v>
      </c>
    </row>
    <row r="5" spans="2:7" ht="6.75" customHeight="1">
      <c r="B5" s="81"/>
      <c r="C5" s="5"/>
      <c r="D5" s="5"/>
      <c r="E5" s="5"/>
      <c r="F5" s="5"/>
      <c r="G5" s="5"/>
    </row>
    <row r="6" spans="2:7" ht="14.25" customHeight="1">
      <c r="B6" s="81" t="s">
        <v>259</v>
      </c>
      <c r="C6" s="1">
        <v>34182</v>
      </c>
      <c r="D6" s="1">
        <v>34662</v>
      </c>
      <c r="E6" s="1">
        <v>34971</v>
      </c>
      <c r="F6" s="1">
        <v>35262</v>
      </c>
      <c r="G6" s="1">
        <v>35299</v>
      </c>
    </row>
    <row r="7" spans="2:7" ht="6.75" customHeight="1">
      <c r="B7" s="81"/>
      <c r="C7" s="1"/>
      <c r="D7" s="1"/>
      <c r="E7" s="1"/>
      <c r="F7" s="1"/>
      <c r="G7" s="1"/>
    </row>
    <row r="8" spans="2:7" ht="14.25" customHeight="1">
      <c r="B8" s="189" t="s">
        <v>260</v>
      </c>
      <c r="C8" s="1">
        <v>2076918</v>
      </c>
      <c r="D8" s="1">
        <v>2124213</v>
      </c>
      <c r="E8" s="1">
        <v>2151759</v>
      </c>
      <c r="F8" s="1">
        <v>2343400</v>
      </c>
      <c r="G8" s="1">
        <v>2292200</v>
      </c>
    </row>
    <row r="9" spans="2:7" ht="6.75" customHeight="1">
      <c r="B9" s="176"/>
      <c r="C9" s="1"/>
      <c r="D9" s="1"/>
      <c r="E9" s="1"/>
      <c r="F9" s="1"/>
      <c r="G9" s="1"/>
    </row>
    <row r="10" spans="2:7" ht="14.25" customHeight="1">
      <c r="B10" s="190" t="s">
        <v>261</v>
      </c>
      <c r="C10" s="1"/>
      <c r="D10" s="1"/>
      <c r="E10" s="1"/>
      <c r="F10" s="1"/>
      <c r="G10" s="1"/>
    </row>
    <row r="11" spans="2:7" ht="14.25" customHeight="1">
      <c r="B11" s="190" t="s">
        <v>262</v>
      </c>
      <c r="C11" s="1">
        <v>7011</v>
      </c>
      <c r="D11" s="1">
        <v>7217</v>
      </c>
      <c r="E11" s="1">
        <v>7146</v>
      </c>
      <c r="F11" s="1">
        <v>7165</v>
      </c>
      <c r="G11" s="1">
        <v>6597</v>
      </c>
    </row>
    <row r="12" spans="2:7" ht="6.75" customHeight="1">
      <c r="B12" s="176"/>
      <c r="C12" s="1"/>
      <c r="D12" s="1"/>
      <c r="E12" s="1"/>
      <c r="F12" s="1"/>
      <c r="G12" s="1"/>
    </row>
    <row r="13" spans="2:7" ht="14.25" customHeight="1">
      <c r="B13" s="190" t="s">
        <v>263</v>
      </c>
      <c r="C13" s="1">
        <v>1266</v>
      </c>
      <c r="D13" s="1">
        <v>1357</v>
      </c>
      <c r="E13" s="1">
        <v>1224</v>
      </c>
      <c r="F13" s="1">
        <v>1297</v>
      </c>
      <c r="G13" s="1">
        <v>942</v>
      </c>
    </row>
    <row r="14" spans="2:7" ht="14.25" customHeight="1">
      <c r="B14" s="190" t="s">
        <v>264</v>
      </c>
      <c r="C14" s="1">
        <v>951</v>
      </c>
      <c r="D14" s="1">
        <v>935</v>
      </c>
      <c r="E14" s="1">
        <v>941</v>
      </c>
      <c r="F14" s="1">
        <v>949</v>
      </c>
      <c r="G14" s="1">
        <v>876</v>
      </c>
    </row>
    <row r="15" spans="2:7" ht="6.75" customHeight="1">
      <c r="B15" s="190"/>
      <c r="C15" s="1"/>
      <c r="D15" s="1"/>
      <c r="E15" s="1"/>
      <c r="F15" s="1"/>
      <c r="G15" s="1"/>
    </row>
    <row r="16" spans="2:7" ht="14.25" customHeight="1">
      <c r="B16" s="190" t="s">
        <v>265</v>
      </c>
      <c r="C16" s="1">
        <v>1662</v>
      </c>
      <c r="D16" s="1">
        <v>1695</v>
      </c>
      <c r="E16" s="1">
        <v>1712</v>
      </c>
      <c r="F16" s="1">
        <v>1678</v>
      </c>
      <c r="G16" s="1">
        <v>1627</v>
      </c>
    </row>
    <row r="17" spans="2:8" ht="14.25" customHeight="1">
      <c r="B17" s="190" t="s">
        <v>266</v>
      </c>
      <c r="C17" s="1">
        <v>1048</v>
      </c>
      <c r="D17" s="1">
        <v>1076</v>
      </c>
      <c r="E17" s="1">
        <v>1081</v>
      </c>
      <c r="F17" s="1">
        <v>1087</v>
      </c>
      <c r="G17" s="1">
        <v>1068</v>
      </c>
    </row>
    <row r="18" spans="2:8" ht="14.25" customHeight="1">
      <c r="B18" s="190" t="s">
        <v>267</v>
      </c>
      <c r="C18" s="1">
        <v>721</v>
      </c>
      <c r="D18" s="1">
        <v>734</v>
      </c>
      <c r="E18" s="1">
        <v>738</v>
      </c>
      <c r="F18" s="1">
        <v>761</v>
      </c>
      <c r="G18" s="1">
        <v>749</v>
      </c>
    </row>
    <row r="19" spans="2:8" ht="14.25" customHeight="1">
      <c r="B19" s="190" t="s">
        <v>268</v>
      </c>
      <c r="C19" s="1">
        <v>736</v>
      </c>
      <c r="D19" s="1">
        <v>802</v>
      </c>
      <c r="E19" s="1">
        <v>841</v>
      </c>
      <c r="F19" s="1">
        <v>827</v>
      </c>
      <c r="G19" s="1">
        <v>759</v>
      </c>
    </row>
    <row r="20" spans="2:8" ht="14.25" customHeight="1">
      <c r="B20" s="190" t="s">
        <v>269</v>
      </c>
      <c r="C20" s="1">
        <v>627</v>
      </c>
      <c r="D20" s="1">
        <v>618</v>
      </c>
      <c r="E20" s="1">
        <v>609</v>
      </c>
      <c r="F20" s="1">
        <v>566</v>
      </c>
      <c r="G20" s="1">
        <v>576</v>
      </c>
    </row>
    <row r="21" spans="2:8" ht="6.75" customHeight="1">
      <c r="B21" s="176"/>
      <c r="C21" s="1"/>
      <c r="D21" s="1"/>
      <c r="E21" s="1"/>
      <c r="F21" s="1"/>
      <c r="G21" s="1"/>
    </row>
    <row r="22" spans="2:8" ht="13.5" customHeight="1">
      <c r="B22" s="190" t="s">
        <v>270</v>
      </c>
      <c r="C22" s="1"/>
      <c r="D22" s="1"/>
      <c r="E22" s="1"/>
      <c r="F22" s="1"/>
      <c r="G22" s="1"/>
    </row>
    <row r="23" spans="2:8" ht="14.25" customHeight="1">
      <c r="B23" s="190" t="s">
        <v>262</v>
      </c>
      <c r="C23" s="1">
        <v>9285451301</v>
      </c>
      <c r="D23" s="1">
        <v>9516211765</v>
      </c>
      <c r="E23" s="1">
        <v>9699371267</v>
      </c>
      <c r="F23" s="1">
        <v>9740203349</v>
      </c>
      <c r="G23" s="1">
        <v>9942437460</v>
      </c>
    </row>
    <row r="24" spans="2:8" ht="6.75" customHeight="1">
      <c r="B24" s="190"/>
      <c r="C24" s="1"/>
      <c r="D24" s="1"/>
      <c r="E24" s="1"/>
      <c r="F24" s="1"/>
      <c r="G24" s="1"/>
    </row>
    <row r="25" spans="2:8" ht="14.25" customHeight="1">
      <c r="B25" s="190" t="s">
        <v>271</v>
      </c>
      <c r="C25" s="1">
        <v>5043924751</v>
      </c>
      <c r="D25" s="1">
        <v>4781195046</v>
      </c>
      <c r="E25" s="1">
        <v>4705837629</v>
      </c>
      <c r="F25" s="1">
        <v>4547757533</v>
      </c>
      <c r="G25" s="1">
        <v>4645463467</v>
      </c>
    </row>
    <row r="26" spans="2:8" ht="14.25" customHeight="1">
      <c r="B26" s="190" t="s">
        <v>272</v>
      </c>
      <c r="C26" s="1">
        <v>1337284989</v>
      </c>
      <c r="D26" s="1">
        <v>1781317884</v>
      </c>
      <c r="E26" s="1">
        <v>1953288547</v>
      </c>
      <c r="F26" s="1">
        <v>2122795548</v>
      </c>
      <c r="G26" s="1">
        <v>2164830867</v>
      </c>
      <c r="H26" s="177"/>
    </row>
    <row r="27" spans="2:8" ht="14.25" customHeight="1">
      <c r="B27" s="190" t="s">
        <v>273</v>
      </c>
      <c r="C27" s="1">
        <v>2324755441</v>
      </c>
      <c r="D27" s="1">
        <v>2381739047</v>
      </c>
      <c r="E27" s="1">
        <v>2478371753</v>
      </c>
      <c r="F27" s="1">
        <v>2513484692</v>
      </c>
      <c r="G27" s="1">
        <v>2546199620</v>
      </c>
    </row>
    <row r="28" spans="2:8" ht="14.25" customHeight="1" thickBot="1">
      <c r="B28" s="191" t="s">
        <v>274</v>
      </c>
      <c r="C28" s="23">
        <v>579486120</v>
      </c>
      <c r="D28" s="23">
        <v>571959788</v>
      </c>
      <c r="E28" s="23">
        <v>561873338</v>
      </c>
      <c r="F28" s="23">
        <v>556165576</v>
      </c>
      <c r="G28" s="23">
        <v>585943506</v>
      </c>
    </row>
    <row r="29" spans="2:8" ht="18" customHeight="1">
      <c r="B29" s="3" t="s">
        <v>292</v>
      </c>
      <c r="C29" s="177"/>
      <c r="D29" s="177"/>
      <c r="E29" s="177"/>
      <c r="F29" s="177"/>
      <c r="G29" s="177"/>
    </row>
  </sheetData>
  <mergeCells count="1">
    <mergeCell ref="C2:E2"/>
  </mergeCells>
  <phoneticPr fontId="15"/>
  <pageMargins left="0.74803149606299213" right="0.55118110236220474" top="0.98425196850393704" bottom="0.98425196850393704" header="0.51181102362204722" footer="0.51181102362204722"/>
  <pageSetup paperSize="9" scale="90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2:Z45"/>
  <sheetViews>
    <sheetView showGridLines="0" topLeftCell="B1" zoomScaleNormal="100" zoomScaleSheetLayoutView="100" workbookViewId="0">
      <selection activeCell="B1" sqref="B1"/>
    </sheetView>
  </sheetViews>
  <sheetFormatPr defaultRowHeight="13.5" customHeight="1"/>
  <cols>
    <col min="1" max="1" width="0.625" style="25" hidden="1" customWidth="1"/>
    <col min="2" max="2" width="5" style="25" customWidth="1"/>
    <col min="3" max="3" width="3.625" style="25" customWidth="1"/>
    <col min="4" max="4" width="5" style="25" customWidth="1"/>
    <col min="5" max="5" width="8.5" style="25" bestFit="1" customWidth="1"/>
    <col min="6" max="6" width="8.5" style="25" customWidth="1"/>
    <col min="7" max="7" width="10.5" style="25" customWidth="1"/>
    <col min="8" max="8" width="9.875" style="25" customWidth="1"/>
    <col min="9" max="9" width="10.5" style="25" customWidth="1"/>
    <col min="10" max="10" width="8.625" style="25" bestFit="1" customWidth="1"/>
    <col min="11" max="11" width="10.25" style="25" bestFit="1" customWidth="1"/>
    <col min="12" max="12" width="9.5" style="25" bestFit="1" customWidth="1"/>
    <col min="13" max="13" width="10.5" style="25" bestFit="1" customWidth="1"/>
    <col min="14" max="14" width="0.875" style="25" customWidth="1"/>
    <col min="15" max="15" width="8" style="25" bestFit="1" customWidth="1"/>
    <col min="16" max="17" width="8.75" style="25" bestFit="1" customWidth="1"/>
    <col min="18" max="18" width="10.5" style="25" bestFit="1" customWidth="1"/>
    <col min="19" max="19" width="8.5" style="25" customWidth="1"/>
    <col min="20" max="20" width="8.625" style="25" customWidth="1"/>
    <col min="21" max="21" width="7.125" style="25" bestFit="1" customWidth="1"/>
    <col min="22" max="22" width="8.25" style="83" customWidth="1"/>
    <col min="23" max="23" width="8.5" style="25" customWidth="1"/>
    <col min="24" max="24" width="8.25" style="83" customWidth="1"/>
    <col min="25" max="25" width="9.5" style="25" customWidth="1"/>
    <col min="26" max="26" width="12.25" style="25" customWidth="1"/>
    <col min="27" max="16384" width="9" style="25"/>
  </cols>
  <sheetData>
    <row r="2" spans="2:26" s="41" customFormat="1" ht="18" customHeight="1">
      <c r="E2" s="339"/>
      <c r="F2" s="339"/>
      <c r="G2" s="339"/>
      <c r="H2" s="339"/>
      <c r="I2" s="339"/>
      <c r="J2" s="339"/>
      <c r="K2" s="339" t="s">
        <v>342</v>
      </c>
      <c r="L2" s="339"/>
      <c r="M2" s="339"/>
      <c r="N2" s="339"/>
      <c r="O2" s="339"/>
      <c r="P2" s="339"/>
      <c r="Q2" s="339"/>
      <c r="V2" s="82"/>
      <c r="X2" s="82"/>
    </row>
    <row r="3" spans="2:26" ht="18" customHeight="1" thickBot="1">
      <c r="B3" s="25" t="s">
        <v>57</v>
      </c>
    </row>
    <row r="4" spans="2:26" ht="18" customHeight="1">
      <c r="B4" s="328" t="s">
        <v>78</v>
      </c>
      <c r="C4" s="328"/>
      <c r="D4" s="329"/>
      <c r="E4" s="56"/>
      <c r="F4" s="325" t="s">
        <v>275</v>
      </c>
      <c r="G4" s="326"/>
      <c r="H4" s="326"/>
      <c r="I4" s="326"/>
      <c r="J4" s="326"/>
      <c r="K4" s="326"/>
      <c r="L4" s="326"/>
      <c r="M4" s="327"/>
      <c r="N4" s="57"/>
      <c r="O4" s="340" t="s">
        <v>276</v>
      </c>
      <c r="P4" s="360"/>
      <c r="Q4" s="361" t="s">
        <v>277</v>
      </c>
      <c r="R4" s="340"/>
      <c r="S4" s="341"/>
      <c r="T4" s="318"/>
      <c r="U4" s="340" t="s">
        <v>278</v>
      </c>
      <c r="V4" s="341"/>
      <c r="W4" s="341"/>
      <c r="X4" s="318"/>
      <c r="Y4" s="342" t="s">
        <v>279</v>
      </c>
      <c r="Z4" s="343"/>
    </row>
    <row r="5" spans="2:26" ht="18" customHeight="1">
      <c r="B5" s="330" t="s">
        <v>92</v>
      </c>
      <c r="C5" s="330"/>
      <c r="D5" s="331"/>
      <c r="E5" s="59" t="s">
        <v>93</v>
      </c>
      <c r="F5" s="332" t="s">
        <v>94</v>
      </c>
      <c r="G5" s="333"/>
      <c r="H5" s="333"/>
      <c r="I5" s="334"/>
      <c r="J5" s="335" t="s">
        <v>95</v>
      </c>
      <c r="K5" s="335"/>
      <c r="L5" s="337" t="s">
        <v>280</v>
      </c>
      <c r="M5" s="338"/>
      <c r="N5" s="362" t="s">
        <v>281</v>
      </c>
      <c r="O5" s="363"/>
      <c r="P5" s="364"/>
      <c r="Q5" s="348" t="s">
        <v>282</v>
      </c>
      <c r="R5" s="349"/>
      <c r="S5" s="352" t="s">
        <v>283</v>
      </c>
      <c r="T5" s="353"/>
      <c r="U5" s="348" t="s">
        <v>159</v>
      </c>
      <c r="V5" s="335"/>
      <c r="W5" s="348" t="s">
        <v>284</v>
      </c>
      <c r="X5" s="349"/>
      <c r="Y5" s="344"/>
      <c r="Z5" s="345"/>
    </row>
    <row r="6" spans="2:26" ht="18" customHeight="1">
      <c r="B6" s="330"/>
      <c r="C6" s="330"/>
      <c r="D6" s="331"/>
      <c r="E6" s="59" t="s">
        <v>96</v>
      </c>
      <c r="F6" s="332" t="s">
        <v>97</v>
      </c>
      <c r="G6" s="333"/>
      <c r="H6" s="332" t="s">
        <v>98</v>
      </c>
      <c r="I6" s="334"/>
      <c r="J6" s="336"/>
      <c r="K6" s="336"/>
      <c r="L6" s="356" t="s">
        <v>285</v>
      </c>
      <c r="M6" s="357"/>
      <c r="N6" s="63"/>
      <c r="O6" s="358" t="s">
        <v>286</v>
      </c>
      <c r="P6" s="359"/>
      <c r="Q6" s="350"/>
      <c r="R6" s="351"/>
      <c r="S6" s="354"/>
      <c r="T6" s="355"/>
      <c r="U6" s="350"/>
      <c r="V6" s="336"/>
      <c r="W6" s="350"/>
      <c r="X6" s="351"/>
      <c r="Y6" s="346"/>
      <c r="Z6" s="347"/>
    </row>
    <row r="7" spans="2:26" ht="18" customHeight="1">
      <c r="B7" s="319" t="s">
        <v>20</v>
      </c>
      <c r="C7" s="319"/>
      <c r="D7" s="320"/>
      <c r="E7" s="65"/>
      <c r="F7" s="64" t="s">
        <v>99</v>
      </c>
      <c r="G7" s="60" t="s">
        <v>58</v>
      </c>
      <c r="H7" s="64" t="s">
        <v>99</v>
      </c>
      <c r="I7" s="66" t="s">
        <v>58</v>
      </c>
      <c r="J7" s="62" t="s">
        <v>99</v>
      </c>
      <c r="K7" s="60" t="s">
        <v>58</v>
      </c>
      <c r="L7" s="64" t="s">
        <v>99</v>
      </c>
      <c r="M7" s="60" t="s">
        <v>58</v>
      </c>
      <c r="N7" s="64"/>
      <c r="O7" s="62" t="s">
        <v>99</v>
      </c>
      <c r="P7" s="66" t="s">
        <v>58</v>
      </c>
      <c r="Q7" s="64" t="s">
        <v>99</v>
      </c>
      <c r="R7" s="66" t="s">
        <v>58</v>
      </c>
      <c r="S7" s="64" t="s">
        <v>99</v>
      </c>
      <c r="T7" s="66" t="s">
        <v>58</v>
      </c>
      <c r="U7" s="64" t="s">
        <v>99</v>
      </c>
      <c r="V7" s="84" t="s">
        <v>58</v>
      </c>
      <c r="W7" s="64" t="s">
        <v>99</v>
      </c>
      <c r="X7" s="84" t="s">
        <v>58</v>
      </c>
      <c r="Y7" s="64" t="s">
        <v>99</v>
      </c>
      <c r="Z7" s="60" t="s">
        <v>58</v>
      </c>
    </row>
    <row r="8" spans="2:26" ht="9.9499999999999993" customHeight="1">
      <c r="B8" s="44"/>
      <c r="C8" s="44"/>
      <c r="D8" s="44"/>
      <c r="E8" s="2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85"/>
      <c r="W8" s="2"/>
      <c r="X8" s="85"/>
      <c r="Y8" s="40"/>
      <c r="Z8" s="2"/>
    </row>
    <row r="9" spans="2:26" ht="13.5" customHeight="1">
      <c r="B9" s="321" t="s">
        <v>100</v>
      </c>
      <c r="C9" s="321"/>
      <c r="D9" s="322"/>
      <c r="E9" s="2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85"/>
      <c r="W9" s="2"/>
      <c r="X9" s="85"/>
      <c r="Y9" s="2"/>
      <c r="Z9" s="2"/>
    </row>
    <row r="10" spans="2:26" ht="6.95" customHeight="1">
      <c r="B10" s="171"/>
      <c r="C10" s="171"/>
      <c r="D10" s="171"/>
      <c r="E10" s="2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85"/>
      <c r="W10" s="2"/>
      <c r="X10" s="85"/>
      <c r="Y10" s="2"/>
      <c r="Z10" s="2"/>
    </row>
    <row r="11" spans="2:26" ht="18" customHeight="1">
      <c r="B11" s="44" t="s">
        <v>19</v>
      </c>
      <c r="C11" s="44">
        <v>28</v>
      </c>
      <c r="D11" s="44" t="s">
        <v>20</v>
      </c>
      <c r="E11" s="142">
        <v>24627</v>
      </c>
      <c r="F11" s="141">
        <v>7742</v>
      </c>
      <c r="G11" s="141">
        <v>2987095</v>
      </c>
      <c r="H11" s="141">
        <v>256838</v>
      </c>
      <c r="I11" s="141">
        <v>2665712</v>
      </c>
      <c r="J11" s="141">
        <v>47152</v>
      </c>
      <c r="K11" s="141">
        <v>466738</v>
      </c>
      <c r="L11" s="141">
        <v>172750</v>
      </c>
      <c r="M11" s="141">
        <v>1676057</v>
      </c>
      <c r="N11" s="141"/>
      <c r="O11" s="141">
        <v>5634</v>
      </c>
      <c r="P11" s="141">
        <v>41809</v>
      </c>
      <c r="Q11" s="141">
        <v>18388</v>
      </c>
      <c r="R11" s="141">
        <v>1197835</v>
      </c>
      <c r="S11" s="141">
        <v>41</v>
      </c>
      <c r="T11" s="141">
        <v>767</v>
      </c>
      <c r="U11" s="141">
        <v>82</v>
      </c>
      <c r="V11" s="143">
        <v>34360</v>
      </c>
      <c r="W11" s="141">
        <v>191</v>
      </c>
      <c r="X11" s="143">
        <v>9550</v>
      </c>
      <c r="Y11" s="141">
        <v>508818</v>
      </c>
      <c r="Z11" s="141">
        <v>9079923</v>
      </c>
    </row>
    <row r="12" spans="2:26" s="41" customFormat="1" ht="16.5" customHeight="1">
      <c r="B12" s="44"/>
      <c r="C12" s="44">
        <v>29</v>
      </c>
      <c r="D12" s="44"/>
      <c r="E12" s="142">
        <v>23397</v>
      </c>
      <c r="F12" s="141">
        <v>7792</v>
      </c>
      <c r="G12" s="141">
        <v>3222546</v>
      </c>
      <c r="H12" s="141">
        <v>246342</v>
      </c>
      <c r="I12" s="141">
        <v>2624333</v>
      </c>
      <c r="J12" s="141">
        <v>47324</v>
      </c>
      <c r="K12" s="141">
        <v>466296</v>
      </c>
      <c r="L12" s="141">
        <v>167309</v>
      </c>
      <c r="M12" s="141">
        <v>1605361</v>
      </c>
      <c r="N12" s="141"/>
      <c r="O12" s="141">
        <v>5276</v>
      </c>
      <c r="P12" s="141">
        <v>43881</v>
      </c>
      <c r="Q12" s="141">
        <v>19537</v>
      </c>
      <c r="R12" s="141">
        <v>1205946</v>
      </c>
      <c r="S12" s="141">
        <v>36</v>
      </c>
      <c r="T12" s="141">
        <v>716</v>
      </c>
      <c r="U12" s="141">
        <v>75</v>
      </c>
      <c r="V12" s="143">
        <v>31468</v>
      </c>
      <c r="W12" s="141">
        <v>197</v>
      </c>
      <c r="X12" s="143">
        <v>9850</v>
      </c>
      <c r="Y12" s="141">
        <v>493888</v>
      </c>
      <c r="Z12" s="141">
        <v>9210397</v>
      </c>
    </row>
    <row r="13" spans="2:26" ht="16.5" customHeight="1">
      <c r="B13" s="44"/>
      <c r="C13" s="44">
        <v>30</v>
      </c>
      <c r="D13" s="44"/>
      <c r="E13" s="142">
        <v>22703</v>
      </c>
      <c r="F13" s="141">
        <v>7243</v>
      </c>
      <c r="G13" s="141">
        <v>2965792</v>
      </c>
      <c r="H13" s="141">
        <v>239067</v>
      </c>
      <c r="I13" s="141">
        <v>2629201</v>
      </c>
      <c r="J13" s="141">
        <v>46648</v>
      </c>
      <c r="K13" s="141">
        <v>446576</v>
      </c>
      <c r="L13" s="141">
        <v>162787</v>
      </c>
      <c r="M13" s="141">
        <v>1471041</v>
      </c>
      <c r="N13" s="141"/>
      <c r="O13" s="141">
        <v>5860</v>
      </c>
      <c r="P13" s="141">
        <v>48551</v>
      </c>
      <c r="Q13" s="141">
        <v>19430</v>
      </c>
      <c r="R13" s="141">
        <v>1176252</v>
      </c>
      <c r="S13" s="141">
        <v>32</v>
      </c>
      <c r="T13" s="141">
        <v>747</v>
      </c>
      <c r="U13" s="141">
        <v>55</v>
      </c>
      <c r="V13" s="143">
        <v>23101</v>
      </c>
      <c r="W13" s="141">
        <v>205</v>
      </c>
      <c r="X13" s="143">
        <v>10250</v>
      </c>
      <c r="Y13" s="141">
        <v>481327</v>
      </c>
      <c r="Z13" s="141">
        <v>8771511</v>
      </c>
    </row>
    <row r="14" spans="2:26" ht="6.95" customHeight="1">
      <c r="B14" s="44"/>
      <c r="C14" s="44"/>
      <c r="D14" s="44"/>
      <c r="E14" s="2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85"/>
      <c r="W14" s="2"/>
      <c r="X14" s="85"/>
      <c r="Y14" s="2"/>
      <c r="Z14" s="2"/>
    </row>
    <row r="15" spans="2:26" s="41" customFormat="1" ht="16.5" customHeight="1">
      <c r="B15" s="224" t="s">
        <v>355</v>
      </c>
      <c r="C15" s="224" t="s">
        <v>354</v>
      </c>
      <c r="D15" s="67" t="s">
        <v>131</v>
      </c>
      <c r="E15" s="185">
        <v>21833</v>
      </c>
      <c r="F15" s="186">
        <v>7169</v>
      </c>
      <c r="G15" s="186">
        <v>2992893</v>
      </c>
      <c r="H15" s="186">
        <v>231060</v>
      </c>
      <c r="I15" s="186">
        <v>2630313</v>
      </c>
      <c r="J15" s="186">
        <v>47117</v>
      </c>
      <c r="K15" s="186">
        <v>446006</v>
      </c>
      <c r="L15" s="186">
        <v>159614</v>
      </c>
      <c r="M15" s="186">
        <v>1484698</v>
      </c>
      <c r="N15" s="186"/>
      <c r="O15" s="186">
        <v>5795</v>
      </c>
      <c r="P15" s="186">
        <v>39997</v>
      </c>
      <c r="Q15" s="186">
        <v>19709</v>
      </c>
      <c r="R15" s="186">
        <v>1166329</v>
      </c>
      <c r="S15" s="186">
        <v>32</v>
      </c>
      <c r="T15" s="186">
        <v>1409</v>
      </c>
      <c r="U15" s="186">
        <v>55</v>
      </c>
      <c r="V15" s="187">
        <v>23036</v>
      </c>
      <c r="W15" s="186">
        <v>172</v>
      </c>
      <c r="X15" s="187">
        <v>8600</v>
      </c>
      <c r="Y15" s="186">
        <v>470723</v>
      </c>
      <c r="Z15" s="186">
        <v>8793281</v>
      </c>
    </row>
    <row r="16" spans="2:26" ht="6.75" customHeight="1">
      <c r="B16" s="44"/>
      <c r="C16" s="44"/>
      <c r="D16" s="44"/>
      <c r="E16" s="2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85"/>
      <c r="W16" s="2"/>
      <c r="X16" s="85"/>
      <c r="Y16" s="26"/>
      <c r="Z16" s="26"/>
    </row>
    <row r="17" spans="2:26" ht="18" customHeight="1">
      <c r="B17" s="323" t="s">
        <v>287</v>
      </c>
      <c r="C17" s="323"/>
      <c r="D17" s="324"/>
      <c r="E17" s="2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85"/>
      <c r="W17" s="2"/>
      <c r="X17" s="85"/>
      <c r="Y17" s="26"/>
      <c r="Z17" s="26"/>
    </row>
    <row r="18" spans="2:26" ht="6.95" customHeight="1">
      <c r="B18" s="44"/>
      <c r="C18" s="44"/>
      <c r="D18" s="44"/>
      <c r="E18" s="2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85"/>
      <c r="W18" s="2"/>
      <c r="X18" s="85"/>
      <c r="Y18" s="26"/>
      <c r="Z18" s="26"/>
    </row>
    <row r="19" spans="2:26" ht="18" customHeight="1">
      <c r="B19" s="44" t="s">
        <v>19</v>
      </c>
      <c r="C19" s="44">
        <v>28</v>
      </c>
      <c r="D19" s="44" t="s">
        <v>20</v>
      </c>
      <c r="E19" s="142">
        <v>17418</v>
      </c>
      <c r="F19" s="141">
        <v>18124</v>
      </c>
      <c r="G19" s="141">
        <v>7939140</v>
      </c>
      <c r="H19" s="141">
        <v>294220</v>
      </c>
      <c r="I19" s="141">
        <v>4040422</v>
      </c>
      <c r="J19" s="141">
        <v>33233</v>
      </c>
      <c r="K19" s="141">
        <v>439483</v>
      </c>
      <c r="L19" s="141">
        <v>206048</v>
      </c>
      <c r="M19" s="141">
        <v>2672618</v>
      </c>
      <c r="N19" s="141"/>
      <c r="O19" s="141">
        <v>4604</v>
      </c>
      <c r="P19" s="141">
        <v>65232</v>
      </c>
      <c r="Q19" s="141">
        <v>39113</v>
      </c>
      <c r="R19" s="141">
        <v>687908</v>
      </c>
      <c r="S19" s="141">
        <v>1284</v>
      </c>
      <c r="T19" s="141">
        <v>15039</v>
      </c>
      <c r="U19" s="150">
        <v>0</v>
      </c>
      <c r="V19" s="151">
        <v>0</v>
      </c>
      <c r="W19" s="141">
        <v>994</v>
      </c>
      <c r="X19" s="143">
        <v>49700</v>
      </c>
      <c r="Y19" s="141">
        <v>597620</v>
      </c>
      <c r="Z19" s="141">
        <v>15909542</v>
      </c>
    </row>
    <row r="20" spans="2:26" ht="18" customHeight="1">
      <c r="B20" s="44"/>
      <c r="C20" s="44">
        <v>29</v>
      </c>
      <c r="D20" s="44"/>
      <c r="E20" s="142">
        <v>17821</v>
      </c>
      <c r="F20" s="141">
        <v>18231</v>
      </c>
      <c r="G20" s="141">
        <v>8139607</v>
      </c>
      <c r="H20" s="141">
        <v>297820</v>
      </c>
      <c r="I20" s="141">
        <v>4103256</v>
      </c>
      <c r="J20" s="141">
        <v>36371</v>
      </c>
      <c r="K20" s="141">
        <v>492472</v>
      </c>
      <c r="L20" s="141">
        <v>209241</v>
      </c>
      <c r="M20" s="141">
        <v>2741230</v>
      </c>
      <c r="N20" s="141"/>
      <c r="O20" s="141">
        <v>4513</v>
      </c>
      <c r="P20" s="141">
        <v>64909</v>
      </c>
      <c r="Q20" s="141">
        <v>38349</v>
      </c>
      <c r="R20" s="141">
        <v>689557</v>
      </c>
      <c r="S20" s="141">
        <v>1356</v>
      </c>
      <c r="T20" s="141">
        <v>15468</v>
      </c>
      <c r="U20" s="150">
        <v>0</v>
      </c>
      <c r="V20" s="151">
        <v>0</v>
      </c>
      <c r="W20" s="141">
        <v>1086</v>
      </c>
      <c r="X20" s="143">
        <v>54300</v>
      </c>
      <c r="Y20" s="141">
        <v>606967</v>
      </c>
      <c r="Z20" s="141">
        <v>16300799</v>
      </c>
    </row>
    <row r="21" spans="2:26" ht="18" customHeight="1">
      <c r="B21" s="44"/>
      <c r="C21" s="68">
        <v>30</v>
      </c>
      <c r="D21" s="44"/>
      <c r="E21" s="185">
        <v>18186</v>
      </c>
      <c r="F21" s="186">
        <v>18034</v>
      </c>
      <c r="G21" s="186">
        <v>8053077</v>
      </c>
      <c r="H21" s="186">
        <v>303567</v>
      </c>
      <c r="I21" s="186">
        <v>4219319</v>
      </c>
      <c r="J21" s="186">
        <v>38390</v>
      </c>
      <c r="K21" s="186">
        <v>511212</v>
      </c>
      <c r="L21" s="186">
        <v>213977</v>
      </c>
      <c r="M21" s="186">
        <v>2740614</v>
      </c>
      <c r="N21" s="186"/>
      <c r="O21" s="186">
        <v>4667</v>
      </c>
      <c r="P21" s="186">
        <v>65791</v>
      </c>
      <c r="Q21" s="186">
        <v>36339</v>
      </c>
      <c r="R21" s="186">
        <v>664374</v>
      </c>
      <c r="S21" s="186">
        <v>1129</v>
      </c>
      <c r="T21" s="186">
        <v>13663</v>
      </c>
      <c r="U21" s="186">
        <v>0</v>
      </c>
      <c r="V21" s="186">
        <v>0</v>
      </c>
      <c r="W21" s="186">
        <v>1037</v>
      </c>
      <c r="X21" s="187">
        <v>51850</v>
      </c>
      <c r="Y21" s="186">
        <v>617140</v>
      </c>
      <c r="Z21" s="186">
        <v>16319900</v>
      </c>
    </row>
    <row r="22" spans="2:26" ht="6.95" customHeight="1">
      <c r="B22" s="44"/>
      <c r="C22" s="68"/>
      <c r="D22" s="44"/>
      <c r="E22" s="112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114"/>
      <c r="V22" s="115"/>
      <c r="W22" s="26"/>
      <c r="X22" s="113"/>
      <c r="Y22" s="26"/>
      <c r="Z22" s="26"/>
    </row>
    <row r="23" spans="2:26" ht="18" customHeight="1">
      <c r="B23" s="224" t="s">
        <v>355</v>
      </c>
      <c r="C23" s="224" t="s">
        <v>354</v>
      </c>
      <c r="D23" s="67" t="s">
        <v>131</v>
      </c>
      <c r="E23" s="185">
        <v>18412</v>
      </c>
      <c r="F23" s="186">
        <v>18375</v>
      </c>
      <c r="G23" s="186">
        <v>8597942</v>
      </c>
      <c r="H23" s="186">
        <v>310657</v>
      </c>
      <c r="I23" s="186">
        <v>4344916</v>
      </c>
      <c r="J23" s="186">
        <v>41617</v>
      </c>
      <c r="K23" s="186">
        <v>523560</v>
      </c>
      <c r="L23" s="186">
        <v>221117</v>
      </c>
      <c r="M23" s="186">
        <v>2848283</v>
      </c>
      <c r="N23" s="186"/>
      <c r="O23" s="186">
        <v>4791</v>
      </c>
      <c r="P23" s="186">
        <v>65795</v>
      </c>
      <c r="Q23" s="186">
        <v>37125</v>
      </c>
      <c r="R23" s="186">
        <v>722734</v>
      </c>
      <c r="S23" s="186">
        <v>1247</v>
      </c>
      <c r="T23" s="186">
        <v>13929</v>
      </c>
      <c r="U23" s="186">
        <v>0</v>
      </c>
      <c r="V23" s="187">
        <v>0</v>
      </c>
      <c r="W23" s="186">
        <v>1149</v>
      </c>
      <c r="X23" s="187">
        <v>57450</v>
      </c>
      <c r="Y23" s="186">
        <v>636078</v>
      </c>
      <c r="Z23" s="186">
        <v>17174609</v>
      </c>
    </row>
    <row r="24" spans="2:26" ht="13.5" customHeight="1" thickBot="1">
      <c r="B24" s="69"/>
      <c r="C24" s="69"/>
      <c r="D24" s="69"/>
      <c r="E24" s="4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86"/>
      <c r="W24" s="43"/>
      <c r="X24" s="86"/>
      <c r="Y24" s="43"/>
      <c r="Z24" s="43"/>
    </row>
    <row r="25" spans="2:26" ht="13.5" customHeight="1">
      <c r="B25" s="25" t="s">
        <v>312</v>
      </c>
    </row>
    <row r="45" spans="12:17" ht="13.5" customHeight="1">
      <c r="L45" s="339"/>
      <c r="M45" s="339"/>
      <c r="N45" s="339"/>
      <c r="O45" s="339"/>
      <c r="P45" s="339"/>
      <c r="Q45" s="339"/>
    </row>
  </sheetData>
  <mergeCells count="25">
    <mergeCell ref="K2:Q2"/>
    <mergeCell ref="F6:G6"/>
    <mergeCell ref="H6:I6"/>
    <mergeCell ref="L6:M6"/>
    <mergeCell ref="O6:P6"/>
    <mergeCell ref="E2:J2"/>
    <mergeCell ref="O4:P4"/>
    <mergeCell ref="Q4:T4"/>
    <mergeCell ref="N5:P5"/>
    <mergeCell ref="L45:Q45"/>
    <mergeCell ref="U4:X4"/>
    <mergeCell ref="Y4:Z6"/>
    <mergeCell ref="Q5:R6"/>
    <mergeCell ref="S5:T6"/>
    <mergeCell ref="U5:V6"/>
    <mergeCell ref="W5:X6"/>
    <mergeCell ref="B7:D7"/>
    <mergeCell ref="B9:D9"/>
    <mergeCell ref="B17:D17"/>
    <mergeCell ref="F4:M4"/>
    <mergeCell ref="B4:D4"/>
    <mergeCell ref="B5:D6"/>
    <mergeCell ref="F5:I5"/>
    <mergeCell ref="J5:K6"/>
    <mergeCell ref="L5:M5"/>
  </mergeCells>
  <phoneticPr fontId="2"/>
  <pageMargins left="0.6692913385826772" right="0.27" top="0.98425196850393704" bottom="0.98425196850393704" header="0.51181102362204722" footer="0.51181102362204722"/>
  <pageSetup paperSize="9" scale="65" orientation="landscape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2:V19"/>
  <sheetViews>
    <sheetView showGridLines="0" view="pageBreakPreview" zoomScaleNormal="75" workbookViewId="0"/>
  </sheetViews>
  <sheetFormatPr defaultRowHeight="13.5" customHeight="1"/>
  <cols>
    <col min="1" max="1" width="1.5" style="25" customWidth="1"/>
    <col min="2" max="2" width="4.625" style="25" customWidth="1"/>
    <col min="3" max="3" width="2.75" style="25" customWidth="1"/>
    <col min="4" max="4" width="4.625" style="25" customWidth="1"/>
    <col min="5" max="8" width="8.625" style="25" customWidth="1"/>
    <col min="9" max="9" width="7.375" style="25" customWidth="1"/>
    <col min="10" max="10" width="8.25" style="83" customWidth="1"/>
    <col min="11" max="11" width="11.625" style="25" customWidth="1"/>
    <col min="12" max="12" width="7.25" style="25" customWidth="1"/>
    <col min="13" max="13" width="9.75" style="25" customWidth="1"/>
    <col min="14" max="14" width="1" style="25" customWidth="1"/>
    <col min="15" max="15" width="8" style="25" customWidth="1"/>
    <col min="16" max="16" width="10.625" style="25" customWidth="1"/>
    <col min="17" max="17" width="8" style="25" customWidth="1"/>
    <col min="18" max="18" width="10.625" style="25" customWidth="1"/>
    <col min="19" max="19" width="8.375" style="25" customWidth="1"/>
    <col min="20" max="20" width="11.625" style="25" customWidth="1"/>
    <col min="21" max="21" width="8.75" style="25" customWidth="1"/>
    <col min="22" max="22" width="11.625" style="25" customWidth="1"/>
    <col min="23" max="16384" width="9" style="25"/>
  </cols>
  <sheetData>
    <row r="2" spans="1:22" s="41" customFormat="1" ht="18" customHeight="1">
      <c r="G2" s="55"/>
      <c r="H2" s="55"/>
      <c r="I2" s="55"/>
      <c r="J2" s="154" t="s">
        <v>326</v>
      </c>
      <c r="K2" s="339" t="s">
        <v>343</v>
      </c>
      <c r="L2" s="339"/>
      <c r="M2" s="339"/>
      <c r="N2" s="339"/>
      <c r="O2" s="339"/>
    </row>
    <row r="3" spans="1:22" ht="18" customHeight="1" thickBot="1">
      <c r="B3" s="25" t="s">
        <v>57</v>
      </c>
    </row>
    <row r="4" spans="1:22" ht="18" customHeight="1">
      <c r="B4" s="365" t="s">
        <v>20</v>
      </c>
      <c r="C4" s="365"/>
      <c r="D4" s="365"/>
      <c r="E4" s="367" t="s">
        <v>59</v>
      </c>
      <c r="F4" s="365"/>
      <c r="G4" s="365"/>
      <c r="H4" s="365"/>
      <c r="I4" s="365"/>
      <c r="J4" s="361" t="s">
        <v>60</v>
      </c>
      <c r="K4" s="340"/>
      <c r="L4" s="340"/>
      <c r="M4" s="340"/>
      <c r="N4" s="58"/>
      <c r="O4" s="340" t="s">
        <v>61</v>
      </c>
      <c r="P4" s="340"/>
      <c r="Q4" s="340"/>
      <c r="R4" s="340"/>
      <c r="S4" s="340"/>
      <c r="T4" s="340"/>
      <c r="U4" s="340"/>
      <c r="V4" s="340"/>
    </row>
    <row r="5" spans="1:22" ht="18" customHeight="1">
      <c r="B5" s="366"/>
      <c r="C5" s="366"/>
      <c r="D5" s="366"/>
      <c r="E5" s="350"/>
      <c r="F5" s="336"/>
      <c r="G5" s="336"/>
      <c r="H5" s="336"/>
      <c r="I5" s="336"/>
      <c r="J5" s="332" t="s">
        <v>14</v>
      </c>
      <c r="K5" s="333"/>
      <c r="L5" s="332" t="s">
        <v>62</v>
      </c>
      <c r="M5" s="333"/>
      <c r="N5" s="61"/>
      <c r="O5" s="332" t="s">
        <v>63</v>
      </c>
      <c r="P5" s="333"/>
      <c r="Q5" s="332" t="s">
        <v>64</v>
      </c>
      <c r="R5" s="333"/>
      <c r="S5" s="368" t="s">
        <v>65</v>
      </c>
      <c r="T5" s="370"/>
      <c r="U5" s="368" t="s">
        <v>66</v>
      </c>
      <c r="V5" s="369"/>
    </row>
    <row r="6" spans="1:22" ht="18" customHeight="1">
      <c r="B6" s="336"/>
      <c r="C6" s="336"/>
      <c r="D6" s="336"/>
      <c r="E6" s="64" t="s">
        <v>14</v>
      </c>
      <c r="F6" s="60" t="s">
        <v>67</v>
      </c>
      <c r="G6" s="60" t="s">
        <v>68</v>
      </c>
      <c r="H6" s="60" t="s">
        <v>69</v>
      </c>
      <c r="I6" s="60" t="s">
        <v>70</v>
      </c>
      <c r="J6" s="87" t="s">
        <v>71</v>
      </c>
      <c r="K6" s="60" t="s">
        <v>58</v>
      </c>
      <c r="L6" s="64" t="s">
        <v>71</v>
      </c>
      <c r="M6" s="60" t="s">
        <v>58</v>
      </c>
      <c r="N6" s="62"/>
      <c r="O6" s="64" t="s">
        <v>71</v>
      </c>
      <c r="P6" s="60" t="s">
        <v>58</v>
      </c>
      <c r="Q6" s="64" t="s">
        <v>71</v>
      </c>
      <c r="R6" s="60" t="s">
        <v>58</v>
      </c>
      <c r="S6" s="64" t="s">
        <v>71</v>
      </c>
      <c r="T6" s="60" t="s">
        <v>58</v>
      </c>
      <c r="U6" s="64" t="s">
        <v>71</v>
      </c>
      <c r="V6" s="60" t="s">
        <v>58</v>
      </c>
    </row>
    <row r="7" spans="1:22" ht="18" customHeight="1">
      <c r="B7" s="44" t="s">
        <v>19</v>
      </c>
      <c r="C7" s="44">
        <v>27</v>
      </c>
      <c r="D7" s="44" t="s">
        <v>20</v>
      </c>
      <c r="E7" s="142">
        <f>SUM(F7,I7)</f>
        <v>20128</v>
      </c>
      <c r="F7" s="141">
        <f>SUM(G7:H7)</f>
        <v>19979</v>
      </c>
      <c r="G7" s="141">
        <v>11212</v>
      </c>
      <c r="H7" s="141">
        <v>8767</v>
      </c>
      <c r="I7" s="141">
        <v>149</v>
      </c>
      <c r="J7" s="143">
        <v>33398</v>
      </c>
      <c r="K7" s="144">
        <v>22867075</v>
      </c>
      <c r="L7" s="141">
        <v>50</v>
      </c>
      <c r="M7" s="141">
        <v>43295</v>
      </c>
      <c r="N7" s="141"/>
      <c r="O7" s="141">
        <v>0</v>
      </c>
      <c r="P7" s="141">
        <v>0</v>
      </c>
      <c r="Q7" s="141">
        <v>15</v>
      </c>
      <c r="R7" s="141">
        <v>6306</v>
      </c>
      <c r="S7" s="141">
        <v>841</v>
      </c>
      <c r="T7" s="141">
        <v>720466</v>
      </c>
      <c r="U7" s="141">
        <v>156</v>
      </c>
      <c r="V7" s="141">
        <v>122559</v>
      </c>
    </row>
    <row r="8" spans="1:22" ht="18" customHeight="1">
      <c r="B8" s="44"/>
      <c r="C8" s="44">
        <v>28</v>
      </c>
      <c r="D8" s="44"/>
      <c r="E8" s="142">
        <f>SUM(F8,I8)</f>
        <v>19040</v>
      </c>
      <c r="F8" s="141">
        <f>SUM(G8:H8)</f>
        <v>18913</v>
      </c>
      <c r="G8" s="141">
        <v>10332</v>
      </c>
      <c r="H8" s="141">
        <v>8581</v>
      </c>
      <c r="I8" s="141">
        <v>127</v>
      </c>
      <c r="J8" s="143">
        <v>34071</v>
      </c>
      <c r="K8" s="144">
        <v>23419217</v>
      </c>
      <c r="L8" s="141">
        <v>46</v>
      </c>
      <c r="M8" s="141">
        <v>39786</v>
      </c>
      <c r="N8" s="141"/>
      <c r="O8" s="141">
        <v>0</v>
      </c>
      <c r="P8" s="141">
        <v>0</v>
      </c>
      <c r="Q8" s="141">
        <v>15</v>
      </c>
      <c r="R8" s="141">
        <v>6494</v>
      </c>
      <c r="S8" s="141">
        <v>847</v>
      </c>
      <c r="T8" s="141">
        <v>726303</v>
      </c>
      <c r="U8" s="141">
        <v>149</v>
      </c>
      <c r="V8" s="141">
        <v>115538</v>
      </c>
    </row>
    <row r="9" spans="1:22" s="27" customFormat="1" ht="18" customHeight="1">
      <c r="B9" s="44"/>
      <c r="C9" s="44">
        <v>29</v>
      </c>
      <c r="D9" s="44"/>
      <c r="E9" s="142">
        <f>SUM(F9,I9)</f>
        <v>18345</v>
      </c>
      <c r="F9" s="141">
        <f>SUM(G9:H9)</f>
        <v>18236</v>
      </c>
      <c r="G9" s="141">
        <v>9896</v>
      </c>
      <c r="H9" s="141">
        <v>8340</v>
      </c>
      <c r="I9" s="141">
        <v>109</v>
      </c>
      <c r="J9" s="143">
        <v>34761</v>
      </c>
      <c r="K9" s="144">
        <v>23861508</v>
      </c>
      <c r="L9" s="141">
        <v>44</v>
      </c>
      <c r="M9" s="141">
        <v>38186</v>
      </c>
      <c r="N9" s="141"/>
      <c r="O9" s="141">
        <v>0</v>
      </c>
      <c r="P9" s="141">
        <v>0</v>
      </c>
      <c r="Q9" s="141">
        <v>15</v>
      </c>
      <c r="R9" s="141">
        <v>6385</v>
      </c>
      <c r="S9" s="141">
        <v>867</v>
      </c>
      <c r="T9" s="141">
        <v>739485</v>
      </c>
      <c r="U9" s="141">
        <v>138</v>
      </c>
      <c r="V9" s="141">
        <v>108355</v>
      </c>
    </row>
    <row r="10" spans="1:22" s="27" customFormat="1" ht="18" customHeight="1">
      <c r="A10" s="67"/>
      <c r="B10" s="44"/>
      <c r="C10" s="44">
        <v>30</v>
      </c>
      <c r="D10" s="44"/>
      <c r="E10" s="142">
        <v>17719</v>
      </c>
      <c r="F10" s="141">
        <v>17605</v>
      </c>
      <c r="G10" s="141">
        <v>9624</v>
      </c>
      <c r="H10" s="141">
        <v>7981</v>
      </c>
      <c r="I10" s="141">
        <v>114</v>
      </c>
      <c r="J10" s="143">
        <v>35182</v>
      </c>
      <c r="K10" s="144">
        <v>24221132</v>
      </c>
      <c r="L10" s="141">
        <v>40</v>
      </c>
      <c r="M10" s="141">
        <v>34485</v>
      </c>
      <c r="N10" s="141"/>
      <c r="O10" s="141">
        <v>0</v>
      </c>
      <c r="P10" s="141">
        <v>0</v>
      </c>
      <c r="Q10" s="141">
        <v>13</v>
      </c>
      <c r="R10" s="141">
        <v>5633</v>
      </c>
      <c r="S10" s="141">
        <v>869</v>
      </c>
      <c r="T10" s="141">
        <v>739306</v>
      </c>
      <c r="U10" s="141">
        <v>160</v>
      </c>
      <c r="V10" s="141">
        <v>123346</v>
      </c>
    </row>
    <row r="11" spans="1:22" s="27" customFormat="1" ht="18" customHeight="1" thickBot="1">
      <c r="A11" s="67"/>
      <c r="B11" s="70" t="s">
        <v>355</v>
      </c>
      <c r="C11" s="70" t="s">
        <v>354</v>
      </c>
      <c r="D11" s="70" t="s">
        <v>365</v>
      </c>
      <c r="E11" s="250">
        <v>17280</v>
      </c>
      <c r="F11" s="251">
        <v>17166</v>
      </c>
      <c r="G11" s="252">
        <v>9388</v>
      </c>
      <c r="H11" s="252">
        <v>7778</v>
      </c>
      <c r="I11" s="252">
        <v>114</v>
      </c>
      <c r="J11" s="253">
        <v>35344</v>
      </c>
      <c r="K11" s="254">
        <v>24433558</v>
      </c>
      <c r="L11" s="252">
        <v>38</v>
      </c>
      <c r="M11" s="252">
        <v>33155</v>
      </c>
      <c r="N11" s="252"/>
      <c r="O11" s="252">
        <v>0</v>
      </c>
      <c r="P11" s="252">
        <v>0</v>
      </c>
      <c r="Q11" s="252">
        <v>15</v>
      </c>
      <c r="R11" s="252">
        <v>6704</v>
      </c>
      <c r="S11" s="252">
        <v>865</v>
      </c>
      <c r="T11" s="252">
        <v>735490</v>
      </c>
      <c r="U11" s="252">
        <v>161</v>
      </c>
      <c r="V11" s="252">
        <v>125307</v>
      </c>
    </row>
    <row r="12" spans="1:22" ht="18" customHeight="1">
      <c r="B12" s="25" t="s">
        <v>293</v>
      </c>
    </row>
    <row r="19" spans="9:12" ht="13.5" customHeight="1">
      <c r="I19" s="339"/>
      <c r="J19" s="339"/>
      <c r="K19" s="339"/>
      <c r="L19" s="339"/>
    </row>
  </sheetData>
  <mergeCells count="12">
    <mergeCell ref="I19:L19"/>
    <mergeCell ref="K2:O2"/>
    <mergeCell ref="U5:V5"/>
    <mergeCell ref="O4:V4"/>
    <mergeCell ref="O5:P5"/>
    <mergeCell ref="Q5:R5"/>
    <mergeCell ref="S5:T5"/>
    <mergeCell ref="B4:D6"/>
    <mergeCell ref="E4:I5"/>
    <mergeCell ref="J5:K5"/>
    <mergeCell ref="L5:M5"/>
    <mergeCell ref="J4:M4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2:K16"/>
  <sheetViews>
    <sheetView showGridLines="0" view="pageBreakPreview" zoomScale="140" zoomScaleNormal="100" zoomScaleSheetLayoutView="140" workbookViewId="0"/>
  </sheetViews>
  <sheetFormatPr defaultRowHeight="13.5" customHeight="1"/>
  <cols>
    <col min="1" max="2" width="5" style="25" customWidth="1"/>
    <col min="3" max="3" width="3.625" style="25" bestFit="1" customWidth="1"/>
    <col min="4" max="4" width="5" style="25" bestFit="1" customWidth="1"/>
    <col min="5" max="5" width="11.375" style="25" customWidth="1"/>
    <col min="6" max="6" width="12.125" style="25" customWidth="1"/>
    <col min="7" max="7" width="9.25" style="25" customWidth="1"/>
    <col min="8" max="8" width="11.625" style="25" customWidth="1"/>
    <col min="9" max="9" width="9.25" style="25" customWidth="1"/>
    <col min="10" max="10" width="11.625" style="25" customWidth="1"/>
    <col min="11" max="11" width="2.25" style="25" customWidth="1"/>
    <col min="12" max="12" width="4.125" style="25" customWidth="1"/>
    <col min="13" max="16384" width="9" style="25"/>
  </cols>
  <sheetData>
    <row r="2" spans="1:11" s="41" customFormat="1" ht="18" customHeight="1">
      <c r="E2" s="155" t="s">
        <v>327</v>
      </c>
      <c r="F2" s="371" t="s">
        <v>344</v>
      </c>
      <c r="G2" s="371"/>
      <c r="H2" s="371"/>
      <c r="I2" s="371"/>
      <c r="J2" s="71"/>
    </row>
    <row r="3" spans="1:11" ht="18" customHeight="1" thickBot="1">
      <c r="B3" s="25" t="s">
        <v>57</v>
      </c>
    </row>
    <row r="4" spans="1:11" ht="18" customHeight="1">
      <c r="B4" s="365" t="s">
        <v>20</v>
      </c>
      <c r="C4" s="365"/>
      <c r="D4" s="365"/>
      <c r="E4" s="361" t="s">
        <v>14</v>
      </c>
      <c r="F4" s="340"/>
      <c r="G4" s="361" t="s">
        <v>72</v>
      </c>
      <c r="H4" s="340"/>
      <c r="I4" s="361" t="s">
        <v>73</v>
      </c>
      <c r="J4" s="340"/>
      <c r="K4" s="72"/>
    </row>
    <row r="5" spans="1:11" ht="18" customHeight="1">
      <c r="B5" s="366"/>
      <c r="C5" s="366"/>
      <c r="D5" s="366"/>
      <c r="E5" s="73" t="s">
        <v>74</v>
      </c>
      <c r="F5" s="348" t="s">
        <v>58</v>
      </c>
      <c r="G5" s="73" t="s">
        <v>74</v>
      </c>
      <c r="H5" s="348" t="s">
        <v>58</v>
      </c>
      <c r="I5" s="73" t="s">
        <v>74</v>
      </c>
      <c r="J5" s="348" t="s">
        <v>58</v>
      </c>
      <c r="K5" s="74"/>
    </row>
    <row r="6" spans="1:11" ht="18" customHeight="1">
      <c r="B6" s="336"/>
      <c r="C6" s="336"/>
      <c r="D6" s="336"/>
      <c r="E6" s="64" t="s">
        <v>75</v>
      </c>
      <c r="F6" s="350"/>
      <c r="G6" s="64" t="s">
        <v>75</v>
      </c>
      <c r="H6" s="350"/>
      <c r="I6" s="64" t="s">
        <v>75</v>
      </c>
      <c r="J6" s="350"/>
      <c r="K6" s="75"/>
    </row>
    <row r="7" spans="1:11" ht="18" customHeight="1">
      <c r="B7" s="44" t="s">
        <v>19</v>
      </c>
      <c r="C7" s="44">
        <v>27</v>
      </c>
      <c r="D7" s="44" t="s">
        <v>20</v>
      </c>
      <c r="E7" s="24">
        <f>G7+I7</f>
        <v>1072</v>
      </c>
      <c r="F7" s="141">
        <v>968220</v>
      </c>
      <c r="G7" s="141">
        <v>2</v>
      </c>
      <c r="H7" s="141">
        <v>400</v>
      </c>
      <c r="I7" s="141">
        <v>1070</v>
      </c>
      <c r="J7" s="141">
        <v>967820</v>
      </c>
      <c r="K7" s="44"/>
    </row>
    <row r="8" spans="1:11" ht="18" customHeight="1">
      <c r="B8" s="44"/>
      <c r="C8" s="44">
        <v>28</v>
      </c>
      <c r="D8" s="44"/>
      <c r="E8" s="142">
        <f>G8+I8</f>
        <v>1074</v>
      </c>
      <c r="F8" s="141">
        <v>966603</v>
      </c>
      <c r="G8" s="141">
        <v>2</v>
      </c>
      <c r="H8" s="141">
        <v>400</v>
      </c>
      <c r="I8" s="141">
        <v>1072</v>
      </c>
      <c r="J8" s="141">
        <v>966203</v>
      </c>
      <c r="K8" s="44"/>
    </row>
    <row r="9" spans="1:11" s="27" customFormat="1" ht="18" customHeight="1">
      <c r="B9" s="44"/>
      <c r="C9" s="44">
        <v>29</v>
      </c>
      <c r="D9" s="44"/>
      <c r="E9" s="142">
        <f>G9+I9</f>
        <v>1069</v>
      </c>
      <c r="F9" s="141">
        <v>960151</v>
      </c>
      <c r="G9" s="141">
        <v>1</v>
      </c>
      <c r="H9" s="141">
        <v>0</v>
      </c>
      <c r="I9" s="141">
        <v>1068</v>
      </c>
      <c r="J9" s="141">
        <v>960151</v>
      </c>
      <c r="K9" s="44"/>
    </row>
    <row r="10" spans="1:11" s="27" customFormat="1" ht="18" customHeight="1">
      <c r="A10" s="25"/>
      <c r="B10" s="44"/>
      <c r="C10" s="44">
        <v>30</v>
      </c>
      <c r="D10" s="136"/>
      <c r="E10" s="142">
        <v>1054</v>
      </c>
      <c r="F10" s="141">
        <v>945046</v>
      </c>
      <c r="G10" s="141">
        <v>1</v>
      </c>
      <c r="H10" s="141">
        <v>0</v>
      </c>
      <c r="I10" s="141">
        <v>1053</v>
      </c>
      <c r="J10" s="141">
        <v>945046</v>
      </c>
      <c r="K10" s="44"/>
    </row>
    <row r="11" spans="1:11" s="27" customFormat="1" ht="18" customHeight="1" thickBot="1">
      <c r="B11" s="70" t="s">
        <v>355</v>
      </c>
      <c r="C11" s="225" t="s">
        <v>354</v>
      </c>
      <c r="D11" s="70" t="s">
        <v>366</v>
      </c>
      <c r="E11" s="250">
        <v>1053</v>
      </c>
      <c r="F11" s="252">
        <v>943716</v>
      </c>
      <c r="G11" s="252">
        <v>1</v>
      </c>
      <c r="H11" s="252">
        <v>0</v>
      </c>
      <c r="I11" s="252">
        <v>1052</v>
      </c>
      <c r="J11" s="252">
        <v>943716</v>
      </c>
      <c r="K11" s="70"/>
    </row>
    <row r="12" spans="1:11" ht="18" customHeight="1">
      <c r="B12" s="25" t="s">
        <v>76</v>
      </c>
    </row>
    <row r="16" spans="1:11" ht="13.5" customHeight="1">
      <c r="I16" s="44"/>
    </row>
  </sheetData>
  <mergeCells count="8">
    <mergeCell ref="F2:I2"/>
    <mergeCell ref="B4:D6"/>
    <mergeCell ref="J5:J6"/>
    <mergeCell ref="G4:H4"/>
    <mergeCell ref="I4:J4"/>
    <mergeCell ref="E4:F4"/>
    <mergeCell ref="F5:F6"/>
    <mergeCell ref="H5:H6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B2:R14"/>
  <sheetViews>
    <sheetView showGridLines="0" view="pageBreakPreview" zoomScaleNormal="100" zoomScaleSheetLayoutView="100" workbookViewId="0"/>
  </sheetViews>
  <sheetFormatPr defaultRowHeight="13.5" customHeight="1"/>
  <cols>
    <col min="1" max="1" width="5" style="3" customWidth="1"/>
    <col min="2" max="2" width="4.625" style="3" bestFit="1" customWidth="1"/>
    <col min="3" max="3" width="3.625" style="3" bestFit="1" customWidth="1"/>
    <col min="4" max="4" width="4.625" style="3" bestFit="1" customWidth="1"/>
    <col min="5" max="5" width="10.625" style="3" customWidth="1"/>
    <col min="6" max="6" width="11.625" style="3" customWidth="1"/>
    <col min="7" max="9" width="10.625" style="3" customWidth="1"/>
    <col min="10" max="10" width="12.625" style="3" customWidth="1"/>
    <col min="11" max="11" width="1.5" style="3" customWidth="1"/>
    <col min="12" max="12" width="9.625" style="3" customWidth="1"/>
    <col min="13" max="13" width="14.875" style="3" customWidth="1"/>
    <col min="14" max="14" width="12.625" style="3" customWidth="1"/>
    <col min="15" max="15" width="11.125" style="3" customWidth="1"/>
    <col min="16" max="16" width="15" style="3" customWidth="1"/>
    <col min="17" max="17" width="7.5" style="3" customWidth="1"/>
    <col min="18" max="18" width="7.625" style="3" customWidth="1"/>
    <col min="19" max="16384" width="9" style="3"/>
  </cols>
  <sheetData>
    <row r="2" spans="2:18" s="20" customFormat="1" ht="18" customHeight="1">
      <c r="E2" s="156" t="s">
        <v>328</v>
      </c>
      <c r="F2" s="267" t="s">
        <v>108</v>
      </c>
      <c r="G2" s="267"/>
      <c r="H2" s="267"/>
      <c r="I2" s="267"/>
    </row>
    <row r="3" spans="2:18" ht="18" customHeight="1" thickBot="1">
      <c r="M3" s="5"/>
      <c r="N3" s="5"/>
      <c r="O3" s="5"/>
      <c r="P3" s="5"/>
      <c r="Q3" s="5"/>
      <c r="R3" s="5"/>
    </row>
    <row r="4" spans="2:18" ht="21.95" customHeight="1">
      <c r="B4" s="261" t="s">
        <v>131</v>
      </c>
      <c r="C4" s="261"/>
      <c r="D4" s="261"/>
      <c r="E4" s="259" t="s">
        <v>236</v>
      </c>
      <c r="F4" s="341"/>
      <c r="G4" s="341"/>
      <c r="H4" s="341"/>
      <c r="I4" s="341"/>
      <c r="J4" s="341"/>
      <c r="K4" s="172"/>
      <c r="L4" s="172"/>
      <c r="M4" s="263"/>
      <c r="N4" s="263"/>
      <c r="O4" s="263"/>
      <c r="P4" s="263"/>
      <c r="Q4" s="263"/>
      <c r="R4" s="263"/>
    </row>
    <row r="5" spans="2:18" ht="21.95" customHeight="1">
      <c r="B5" s="263"/>
      <c r="C5" s="263"/>
      <c r="D5" s="263"/>
      <c r="E5" s="181" t="s">
        <v>112</v>
      </c>
      <c r="F5" s="268" t="s">
        <v>237</v>
      </c>
      <c r="G5" s="181" t="s">
        <v>238</v>
      </c>
      <c r="H5" s="181" t="s">
        <v>113</v>
      </c>
      <c r="I5" s="181" t="s">
        <v>239</v>
      </c>
      <c r="J5" s="181" t="s">
        <v>240</v>
      </c>
      <c r="K5" s="181"/>
      <c r="L5" s="182" t="s">
        <v>114</v>
      </c>
      <c r="M5" s="31"/>
      <c r="N5" s="263"/>
      <c r="O5" s="263"/>
      <c r="P5" s="31"/>
      <c r="Q5" s="263"/>
      <c r="R5" s="263"/>
    </row>
    <row r="6" spans="2:18" ht="27.75" customHeight="1">
      <c r="B6" s="265"/>
      <c r="C6" s="265"/>
      <c r="D6" s="265"/>
      <c r="E6" s="183" t="s">
        <v>241</v>
      </c>
      <c r="F6" s="269"/>
      <c r="G6" s="183" t="s">
        <v>242</v>
      </c>
      <c r="H6" s="183" t="s">
        <v>243</v>
      </c>
      <c r="I6" s="183" t="s">
        <v>177</v>
      </c>
      <c r="J6" s="183" t="s">
        <v>308</v>
      </c>
      <c r="K6" s="183"/>
      <c r="L6" s="184" t="s">
        <v>244</v>
      </c>
      <c r="M6" s="31"/>
      <c r="N6" s="31"/>
      <c r="O6" s="31"/>
      <c r="P6" s="31"/>
      <c r="Q6" s="31"/>
      <c r="R6" s="31"/>
    </row>
    <row r="7" spans="2:18" ht="18" customHeight="1">
      <c r="B7" s="5" t="s">
        <v>182</v>
      </c>
      <c r="C7" s="5">
        <v>27</v>
      </c>
      <c r="D7" s="5" t="s">
        <v>131</v>
      </c>
      <c r="E7" s="10">
        <v>1787</v>
      </c>
      <c r="F7" s="1">
        <v>28701</v>
      </c>
      <c r="G7" s="1">
        <v>1483</v>
      </c>
      <c r="H7" s="1">
        <v>1162</v>
      </c>
      <c r="I7" s="1">
        <v>450</v>
      </c>
      <c r="J7" s="1">
        <v>642150</v>
      </c>
      <c r="K7" s="1"/>
      <c r="L7" s="1">
        <v>991</v>
      </c>
      <c r="M7" s="1"/>
      <c r="N7" s="1"/>
      <c r="O7" s="1"/>
      <c r="P7" s="1"/>
      <c r="Q7" s="1"/>
      <c r="R7" s="1"/>
    </row>
    <row r="8" spans="2:18" ht="18" customHeight="1">
      <c r="B8" s="5"/>
      <c r="C8" s="5">
        <v>28</v>
      </c>
      <c r="D8" s="5"/>
      <c r="E8" s="10">
        <v>1843</v>
      </c>
      <c r="F8" s="1">
        <v>29929</v>
      </c>
      <c r="G8" s="1">
        <v>1495</v>
      </c>
      <c r="H8" s="1">
        <v>1067</v>
      </c>
      <c r="I8" s="1">
        <v>389</v>
      </c>
      <c r="J8" s="1">
        <v>540167</v>
      </c>
      <c r="K8" s="1"/>
      <c r="L8" s="1">
        <v>838</v>
      </c>
      <c r="M8" s="1"/>
      <c r="N8" s="1"/>
      <c r="O8" s="1"/>
      <c r="P8" s="1"/>
      <c r="Q8" s="1"/>
      <c r="R8" s="1"/>
    </row>
    <row r="9" spans="2:18" s="20" customFormat="1" ht="18" customHeight="1">
      <c r="B9" s="5"/>
      <c r="C9" s="5">
        <v>29</v>
      </c>
      <c r="D9" s="5"/>
      <c r="E9" s="10">
        <v>1892</v>
      </c>
      <c r="F9" s="1">
        <v>30346</v>
      </c>
      <c r="G9" s="1">
        <v>1468</v>
      </c>
      <c r="H9" s="1">
        <v>1118</v>
      </c>
      <c r="I9" s="1">
        <v>397</v>
      </c>
      <c r="J9" s="1">
        <v>557500</v>
      </c>
      <c r="K9" s="1"/>
      <c r="L9" s="1">
        <v>865</v>
      </c>
      <c r="M9" s="14"/>
      <c r="N9" s="14"/>
      <c r="O9" s="14"/>
      <c r="P9" s="14"/>
      <c r="Q9" s="14"/>
      <c r="R9" s="14"/>
    </row>
    <row r="10" spans="2:18" ht="18" customHeight="1">
      <c r="B10" s="5"/>
      <c r="C10" s="5">
        <v>30</v>
      </c>
      <c r="D10" s="5"/>
      <c r="E10" s="10">
        <v>1935</v>
      </c>
      <c r="F10" s="1">
        <v>31034</v>
      </c>
      <c r="G10" s="1">
        <v>1513</v>
      </c>
      <c r="H10" s="1">
        <v>1056</v>
      </c>
      <c r="I10" s="1">
        <v>377</v>
      </c>
      <c r="J10" s="1">
        <v>545430</v>
      </c>
      <c r="K10" s="1"/>
      <c r="L10" s="1">
        <v>800</v>
      </c>
      <c r="M10" s="1"/>
      <c r="N10" s="1"/>
      <c r="O10" s="1"/>
      <c r="P10" s="1"/>
      <c r="Q10" s="1"/>
      <c r="R10" s="1"/>
    </row>
    <row r="11" spans="2:18" ht="6.95" customHeight="1">
      <c r="B11" s="5"/>
      <c r="C11" s="5"/>
      <c r="D11" s="5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 s="20" customFormat="1" ht="18" customHeight="1" thickBot="1">
      <c r="B12" s="124" t="s">
        <v>355</v>
      </c>
      <c r="C12" s="226" t="s">
        <v>354</v>
      </c>
      <c r="D12" s="124"/>
      <c r="E12" s="244">
        <v>1923</v>
      </c>
      <c r="F12" s="242">
        <v>31018</v>
      </c>
      <c r="G12" s="242">
        <v>1448</v>
      </c>
      <c r="H12" s="242">
        <v>1038</v>
      </c>
      <c r="I12" s="242">
        <v>382</v>
      </c>
      <c r="J12" s="242">
        <v>572067</v>
      </c>
      <c r="K12" s="242"/>
      <c r="L12" s="242">
        <v>815</v>
      </c>
      <c r="M12" s="14"/>
      <c r="N12" s="14"/>
      <c r="O12" s="14"/>
      <c r="P12" s="14"/>
      <c r="Q12" s="14"/>
      <c r="R12" s="14"/>
    </row>
    <row r="13" spans="2:18" ht="18" customHeight="1">
      <c r="B13" s="140" t="s">
        <v>126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5"/>
      <c r="N13" s="5"/>
      <c r="O13" s="5"/>
      <c r="P13" s="5"/>
      <c r="Q13" s="5"/>
      <c r="R13" s="5"/>
    </row>
    <row r="14" spans="2:18" ht="12.75">
      <c r="B14" s="5" t="s">
        <v>125</v>
      </c>
    </row>
  </sheetData>
  <mergeCells count="7">
    <mergeCell ref="F2:I2"/>
    <mergeCell ref="B4:D6"/>
    <mergeCell ref="F5:F6"/>
    <mergeCell ref="M4:R4"/>
    <mergeCell ref="Q5:R5"/>
    <mergeCell ref="N5:O5"/>
    <mergeCell ref="E4:J4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B2:AB17"/>
  <sheetViews>
    <sheetView showGridLines="0" view="pageBreakPreview" zoomScale="110" zoomScaleNormal="100" zoomScaleSheetLayoutView="110" workbookViewId="0"/>
  </sheetViews>
  <sheetFormatPr defaultRowHeight="13.5" customHeight="1"/>
  <cols>
    <col min="1" max="1" width="5" style="3" customWidth="1"/>
    <col min="2" max="2" width="4.5" style="3" customWidth="1"/>
    <col min="3" max="3" width="2.875" style="3" customWidth="1"/>
    <col min="4" max="4" width="4.625" style="3" customWidth="1"/>
    <col min="5" max="6" width="7.625" style="3" customWidth="1"/>
    <col min="7" max="7" width="10.125" style="89" customWidth="1"/>
    <col min="8" max="8" width="9.875" style="3" customWidth="1"/>
    <col min="9" max="9" width="7.875" style="3" bestFit="1" customWidth="1"/>
    <col min="10" max="10" width="9.625" style="3" customWidth="1"/>
    <col min="11" max="11" width="7.875" style="3" bestFit="1" customWidth="1"/>
    <col min="12" max="12" width="9.625" style="3" customWidth="1"/>
    <col min="13" max="13" width="6.375" style="89" customWidth="1"/>
    <col min="14" max="14" width="7.25" style="89" customWidth="1"/>
    <col min="15" max="15" width="0.625" style="3" customWidth="1"/>
    <col min="16" max="16" width="7.875" style="3" bestFit="1" customWidth="1"/>
    <col min="17" max="17" width="8.625" style="3" bestFit="1" customWidth="1"/>
    <col min="18" max="18" width="7.875" style="3" bestFit="1" customWidth="1"/>
    <col min="19" max="19" width="9.625" style="3" customWidth="1"/>
    <col min="20" max="20" width="5.375" style="3" bestFit="1" customWidth="1"/>
    <col min="21" max="22" width="6.75" style="3" customWidth="1"/>
    <col min="23" max="23" width="7.625" style="3" bestFit="1" customWidth="1"/>
    <col min="24" max="24" width="5" style="3" bestFit="1" customWidth="1"/>
    <col min="25" max="25" width="7.75" style="3" customWidth="1"/>
    <col min="26" max="26" width="9" style="3" bestFit="1"/>
    <col min="27" max="27" width="9.875" style="3" customWidth="1"/>
    <col min="28" max="16384" width="9" style="3"/>
  </cols>
  <sheetData>
    <row r="2" spans="2:28" s="20" customFormat="1" ht="18" customHeight="1">
      <c r="G2" s="88"/>
      <c r="H2" s="54"/>
      <c r="I2" s="54"/>
      <c r="J2" s="156" t="s">
        <v>329</v>
      </c>
      <c r="K2" s="267" t="s">
        <v>165</v>
      </c>
      <c r="L2" s="267"/>
      <c r="M2" s="267"/>
      <c r="N2" s="267"/>
    </row>
    <row r="3" spans="2:28" ht="18" customHeight="1" thickBot="1">
      <c r="B3" s="3" t="s">
        <v>130</v>
      </c>
    </row>
    <row r="4" spans="2:28" ht="18" customHeight="1">
      <c r="B4" s="261" t="s">
        <v>131</v>
      </c>
      <c r="C4" s="261"/>
      <c r="D4" s="262"/>
      <c r="E4" s="259" t="s">
        <v>166</v>
      </c>
      <c r="F4" s="260"/>
      <c r="G4" s="260"/>
      <c r="H4" s="294"/>
      <c r="I4" s="259" t="s">
        <v>167</v>
      </c>
      <c r="J4" s="294"/>
      <c r="K4" s="259" t="s">
        <v>168</v>
      </c>
      <c r="L4" s="294"/>
      <c r="M4" s="375" t="s">
        <v>169</v>
      </c>
      <c r="N4" s="376"/>
      <c r="O4" s="47"/>
      <c r="P4" s="260" t="s">
        <v>170</v>
      </c>
      <c r="Q4" s="294"/>
      <c r="R4" s="259" t="s">
        <v>171</v>
      </c>
      <c r="S4" s="294"/>
      <c r="T4" s="259" t="s">
        <v>172</v>
      </c>
      <c r="U4" s="294"/>
      <c r="V4" s="259" t="s">
        <v>173</v>
      </c>
      <c r="W4" s="294"/>
      <c r="X4" s="259" t="s">
        <v>174</v>
      </c>
      <c r="Y4" s="294"/>
      <c r="Z4" s="377" t="s">
        <v>175</v>
      </c>
      <c r="AA4" s="377" t="s">
        <v>309</v>
      </c>
      <c r="AB4" s="5"/>
    </row>
    <row r="5" spans="2:28" ht="18" customHeight="1">
      <c r="B5" s="265"/>
      <c r="C5" s="265"/>
      <c r="D5" s="266"/>
      <c r="E5" s="6" t="s">
        <v>176</v>
      </c>
      <c r="F5" s="8" t="s">
        <v>177</v>
      </c>
      <c r="G5" s="90" t="s">
        <v>178</v>
      </c>
      <c r="H5" s="8" t="s">
        <v>179</v>
      </c>
      <c r="I5" s="6" t="s">
        <v>180</v>
      </c>
      <c r="J5" s="8" t="s">
        <v>181</v>
      </c>
      <c r="K5" s="6" t="s">
        <v>180</v>
      </c>
      <c r="L5" s="7" t="s">
        <v>181</v>
      </c>
      <c r="M5" s="92" t="s">
        <v>180</v>
      </c>
      <c r="N5" s="90" t="s">
        <v>181</v>
      </c>
      <c r="O5" s="6"/>
      <c r="P5" s="76" t="s">
        <v>180</v>
      </c>
      <c r="Q5" s="8" t="s">
        <v>181</v>
      </c>
      <c r="R5" s="6" t="s">
        <v>180</v>
      </c>
      <c r="S5" s="8" t="s">
        <v>181</v>
      </c>
      <c r="T5" s="6" t="s">
        <v>180</v>
      </c>
      <c r="U5" s="8" t="s">
        <v>181</v>
      </c>
      <c r="V5" s="6" t="s">
        <v>180</v>
      </c>
      <c r="W5" s="8" t="s">
        <v>181</v>
      </c>
      <c r="X5" s="6" t="s">
        <v>180</v>
      </c>
      <c r="Y5" s="8" t="s">
        <v>181</v>
      </c>
      <c r="Z5" s="378"/>
      <c r="AA5" s="378"/>
      <c r="AB5" s="5"/>
    </row>
    <row r="6" spans="2:28" ht="18" customHeight="1">
      <c r="B6" s="5" t="s">
        <v>182</v>
      </c>
      <c r="C6" s="5">
        <v>27</v>
      </c>
      <c r="D6" s="5" t="s">
        <v>131</v>
      </c>
      <c r="E6" s="10">
        <v>6440</v>
      </c>
      <c r="F6" s="1">
        <v>7772</v>
      </c>
      <c r="G6" s="18">
        <v>1208048</v>
      </c>
      <c r="H6" s="19">
        <v>5.5707032045161968</v>
      </c>
      <c r="I6" s="1">
        <v>6869</v>
      </c>
      <c r="J6" s="1">
        <v>333831</v>
      </c>
      <c r="K6" s="1">
        <v>6333</v>
      </c>
      <c r="L6" s="1">
        <v>116302</v>
      </c>
      <c r="M6" s="18">
        <v>187</v>
      </c>
      <c r="N6" s="18">
        <v>2010</v>
      </c>
      <c r="O6" s="1"/>
      <c r="P6" s="1">
        <v>1857</v>
      </c>
      <c r="Q6" s="1">
        <v>27512</v>
      </c>
      <c r="R6" s="1">
        <v>7014</v>
      </c>
      <c r="S6" s="1">
        <v>707006</v>
      </c>
      <c r="T6" s="1">
        <v>0</v>
      </c>
      <c r="U6" s="1">
        <v>0</v>
      </c>
      <c r="V6" s="1">
        <v>115</v>
      </c>
      <c r="W6" s="1">
        <v>1792</v>
      </c>
      <c r="X6" s="1">
        <v>6</v>
      </c>
      <c r="Y6" s="1">
        <v>738</v>
      </c>
      <c r="Z6" s="1">
        <v>18552</v>
      </c>
      <c r="AA6" s="5">
        <v>305</v>
      </c>
    </row>
    <row r="7" spans="2:28" ht="18" customHeight="1">
      <c r="B7" s="5"/>
      <c r="C7" s="5">
        <v>28</v>
      </c>
      <c r="D7" s="5"/>
      <c r="E7" s="10">
        <v>6260</v>
      </c>
      <c r="F7" s="1">
        <v>7461</v>
      </c>
      <c r="G7" s="18">
        <v>1126446</v>
      </c>
      <c r="H7" s="19">
        <v>5.36</v>
      </c>
      <c r="I7" s="1">
        <v>6516</v>
      </c>
      <c r="J7" s="1">
        <v>319405</v>
      </c>
      <c r="K7" s="1">
        <v>5978</v>
      </c>
      <c r="L7" s="1">
        <v>112334</v>
      </c>
      <c r="M7" s="18">
        <v>153</v>
      </c>
      <c r="N7" s="18">
        <v>1640</v>
      </c>
      <c r="O7" s="1"/>
      <c r="P7" s="1">
        <v>1904</v>
      </c>
      <c r="Q7" s="1">
        <v>29611</v>
      </c>
      <c r="R7" s="1">
        <v>6779</v>
      </c>
      <c r="S7" s="1">
        <v>646365</v>
      </c>
      <c r="T7" s="1">
        <v>0</v>
      </c>
      <c r="U7" s="1">
        <v>0</v>
      </c>
      <c r="V7" s="1">
        <v>88</v>
      </c>
      <c r="W7" s="1">
        <v>1327</v>
      </c>
      <c r="X7" s="1">
        <v>3</v>
      </c>
      <c r="Y7" s="1">
        <v>354</v>
      </c>
      <c r="Z7" s="1">
        <v>15338</v>
      </c>
      <c r="AA7" s="5">
        <v>71</v>
      </c>
      <c r="AB7" s="5"/>
    </row>
    <row r="8" spans="2:28" s="20" customFormat="1" ht="18" customHeight="1">
      <c r="B8" s="5"/>
      <c r="C8" s="5">
        <v>29</v>
      </c>
      <c r="D8" s="5"/>
      <c r="E8" s="10">
        <v>6200</v>
      </c>
      <c r="F8" s="1">
        <v>7391</v>
      </c>
      <c r="G8" s="18">
        <v>1150138</v>
      </c>
      <c r="H8" s="19">
        <v>5.28</v>
      </c>
      <c r="I8" s="1">
        <v>6391</v>
      </c>
      <c r="J8" s="1">
        <v>305859</v>
      </c>
      <c r="K8" s="1">
        <v>5873</v>
      </c>
      <c r="L8" s="1">
        <v>109517</v>
      </c>
      <c r="M8" s="18">
        <v>124</v>
      </c>
      <c r="N8" s="18">
        <v>1543</v>
      </c>
      <c r="O8" s="1"/>
      <c r="P8" s="1">
        <v>1943</v>
      </c>
      <c r="Q8" s="1">
        <v>25717</v>
      </c>
      <c r="R8" s="1">
        <v>6737</v>
      </c>
      <c r="S8" s="1">
        <v>689624</v>
      </c>
      <c r="T8" s="180">
        <v>1</v>
      </c>
      <c r="U8" s="1">
        <v>164</v>
      </c>
      <c r="V8" s="1">
        <v>74</v>
      </c>
      <c r="W8" s="1">
        <v>1077</v>
      </c>
      <c r="X8" s="1">
        <v>2</v>
      </c>
      <c r="Y8" s="1">
        <v>193</v>
      </c>
      <c r="Z8" s="1">
        <v>16416</v>
      </c>
      <c r="AA8" s="5">
        <v>28</v>
      </c>
      <c r="AB8" s="16"/>
    </row>
    <row r="9" spans="2:28" s="20" customFormat="1" ht="18" customHeight="1">
      <c r="B9" s="5"/>
      <c r="C9" s="5">
        <v>30</v>
      </c>
      <c r="D9" s="81"/>
      <c r="E9" s="10">
        <v>5911</v>
      </c>
      <c r="F9" s="1">
        <v>7027</v>
      </c>
      <c r="G9" s="18">
        <v>1021429</v>
      </c>
      <c r="H9" s="19">
        <v>5.04</v>
      </c>
      <c r="I9" s="1">
        <v>5978</v>
      </c>
      <c r="J9" s="1">
        <v>263469</v>
      </c>
      <c r="K9" s="1">
        <v>5522</v>
      </c>
      <c r="L9" s="1">
        <v>106785</v>
      </c>
      <c r="M9" s="18">
        <v>121</v>
      </c>
      <c r="N9" s="18">
        <v>1215</v>
      </c>
      <c r="O9" s="1"/>
      <c r="P9" s="1">
        <v>1972</v>
      </c>
      <c r="Q9" s="1">
        <v>27432</v>
      </c>
      <c r="R9" s="1">
        <v>6418</v>
      </c>
      <c r="S9" s="1">
        <v>607471</v>
      </c>
      <c r="T9" s="1">
        <v>1</v>
      </c>
      <c r="U9" s="1">
        <v>311</v>
      </c>
      <c r="V9" s="1">
        <v>35</v>
      </c>
      <c r="W9" s="1">
        <v>585</v>
      </c>
      <c r="X9" s="1">
        <v>5</v>
      </c>
      <c r="Y9" s="1">
        <v>525</v>
      </c>
      <c r="Z9" s="1">
        <v>13509</v>
      </c>
      <c r="AA9" s="5">
        <v>21</v>
      </c>
    </row>
    <row r="10" spans="2:28" s="20" customFormat="1" ht="18" customHeight="1" thickBot="1">
      <c r="B10" s="124" t="s">
        <v>355</v>
      </c>
      <c r="C10" s="226" t="s">
        <v>354</v>
      </c>
      <c r="D10" s="124" t="s">
        <v>131</v>
      </c>
      <c r="E10" s="244">
        <v>5820</v>
      </c>
      <c r="F10" s="242">
        <v>6867</v>
      </c>
      <c r="G10" s="241">
        <v>1089478</v>
      </c>
      <c r="H10" s="255">
        <v>4.9501310519623187</v>
      </c>
      <c r="I10" s="242">
        <v>5714</v>
      </c>
      <c r="J10" s="242">
        <v>252755</v>
      </c>
      <c r="K10" s="242">
        <v>5223</v>
      </c>
      <c r="L10" s="242">
        <v>103113</v>
      </c>
      <c r="M10" s="241">
        <v>108</v>
      </c>
      <c r="N10" s="241">
        <v>1158</v>
      </c>
      <c r="O10" s="242"/>
      <c r="P10" s="242">
        <v>1885</v>
      </c>
      <c r="Q10" s="242">
        <v>23509</v>
      </c>
      <c r="R10" s="242">
        <v>6170</v>
      </c>
      <c r="S10" s="242">
        <v>694225</v>
      </c>
      <c r="T10" s="242">
        <v>1</v>
      </c>
      <c r="U10" s="242">
        <v>326</v>
      </c>
      <c r="V10" s="242">
        <v>0</v>
      </c>
      <c r="W10" s="242">
        <v>0</v>
      </c>
      <c r="X10" s="242">
        <v>7</v>
      </c>
      <c r="Y10" s="242">
        <v>712</v>
      </c>
      <c r="Z10" s="242">
        <v>13532</v>
      </c>
      <c r="AA10" s="124">
        <v>148</v>
      </c>
    </row>
    <row r="11" spans="2:28" ht="18" customHeight="1">
      <c r="B11" s="3" t="s">
        <v>155</v>
      </c>
      <c r="G11" s="134"/>
    </row>
    <row r="12" spans="2:28" ht="12.75">
      <c r="C12" s="372" t="s">
        <v>183</v>
      </c>
      <c r="D12" s="372"/>
      <c r="E12" s="372"/>
      <c r="F12" s="372"/>
      <c r="G12" s="373" t="s">
        <v>184</v>
      </c>
      <c r="H12" s="374" t="s">
        <v>185</v>
      </c>
      <c r="I12" s="374"/>
      <c r="J12" s="374"/>
      <c r="K12" s="381" t="s">
        <v>23</v>
      </c>
    </row>
    <row r="13" spans="2:28" ht="12.75">
      <c r="B13" s="28"/>
      <c r="C13" s="372"/>
      <c r="D13" s="372"/>
      <c r="E13" s="372"/>
      <c r="F13" s="372"/>
      <c r="G13" s="373"/>
      <c r="H13" s="380" t="s">
        <v>186</v>
      </c>
      <c r="I13" s="380"/>
      <c r="J13" s="380"/>
      <c r="K13" s="381"/>
    </row>
    <row r="14" spans="2:28" ht="12.75">
      <c r="I14" s="379" t="s">
        <v>187</v>
      </c>
      <c r="J14" s="379"/>
    </row>
    <row r="17" spans="5:7" ht="13.5" customHeight="1">
      <c r="E17" s="77"/>
      <c r="F17" s="78"/>
      <c r="G17" s="91"/>
    </row>
  </sheetData>
  <mergeCells count="19">
    <mergeCell ref="AA4:AA5"/>
    <mergeCell ref="K2:N2"/>
    <mergeCell ref="I14:J14"/>
    <mergeCell ref="H13:J13"/>
    <mergeCell ref="K12:K13"/>
    <mergeCell ref="Z4:Z5"/>
    <mergeCell ref="T4:U4"/>
    <mergeCell ref="X4:Y4"/>
    <mergeCell ref="P4:Q4"/>
    <mergeCell ref="C12:F13"/>
    <mergeCell ref="G12:G13"/>
    <mergeCell ref="H12:J12"/>
    <mergeCell ref="V4:W4"/>
    <mergeCell ref="B4:D5"/>
    <mergeCell ref="I4:J4"/>
    <mergeCell ref="K4:L4"/>
    <mergeCell ref="E4:H4"/>
    <mergeCell ref="R4:S4"/>
    <mergeCell ref="M4:N4"/>
  </mergeCells>
  <phoneticPr fontId="2"/>
  <pageMargins left="0.74803149606299213" right="0.74803149606299213" top="0.98425196850393704" bottom="0.98425196850393704" header="0.51181102362204722" footer="0.51181102362204722"/>
  <pageSetup paperSize="9" scale="66" orientation="landscape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B2:M21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3" customWidth="1"/>
    <col min="2" max="2" width="2.625" style="3" customWidth="1"/>
    <col min="3" max="3" width="12.625" style="3" customWidth="1"/>
    <col min="4" max="4" width="8.625" style="3" customWidth="1"/>
    <col min="5" max="5" width="11.625" style="3" customWidth="1"/>
    <col min="6" max="6" width="1.625" style="3" customWidth="1"/>
    <col min="7" max="9" width="10.625" style="3" customWidth="1"/>
    <col min="10" max="10" width="10.625" style="52" customWidth="1"/>
    <col min="11" max="11" width="1.625" style="3" customWidth="1"/>
    <col min="12" max="12" width="4.125" style="3" customWidth="1"/>
    <col min="13" max="16384" width="9" style="3"/>
  </cols>
  <sheetData>
    <row r="2" spans="2:13" s="20" customFormat="1" ht="18" customHeight="1">
      <c r="D2" s="152" t="s">
        <v>330</v>
      </c>
      <c r="E2" s="289" t="s">
        <v>109</v>
      </c>
      <c r="F2" s="289"/>
      <c r="G2" s="296"/>
      <c r="H2" s="296"/>
      <c r="I2" s="30"/>
      <c r="J2" s="145"/>
      <c r="K2" s="30"/>
      <c r="L2" s="30"/>
      <c r="M2" s="30"/>
    </row>
    <row r="3" spans="2:13" ht="18" customHeight="1" thickBot="1"/>
    <row r="4" spans="2:13" ht="30" customHeight="1">
      <c r="B4" s="260" t="s">
        <v>0</v>
      </c>
      <c r="C4" s="260"/>
      <c r="D4" s="260"/>
      <c r="E4" s="386"/>
      <c r="F4" s="122"/>
      <c r="G4" s="47" t="s">
        <v>334</v>
      </c>
      <c r="H4" s="47" t="s">
        <v>350</v>
      </c>
      <c r="I4" s="47" t="s">
        <v>351</v>
      </c>
      <c r="J4" s="119" t="s">
        <v>367</v>
      </c>
      <c r="K4" s="29"/>
    </row>
    <row r="5" spans="2:13" s="79" customFormat="1" ht="20.100000000000001" customHeight="1">
      <c r="B5" s="387" t="s">
        <v>1</v>
      </c>
      <c r="C5" s="387"/>
      <c r="D5" s="387"/>
      <c r="E5" s="388"/>
      <c r="F5" s="131"/>
      <c r="G5" s="125">
        <v>246</v>
      </c>
      <c r="H5" s="125">
        <v>246</v>
      </c>
      <c r="I5" s="125">
        <v>246</v>
      </c>
      <c r="J5" s="128">
        <v>249</v>
      </c>
      <c r="K5" s="128"/>
    </row>
    <row r="6" spans="2:13" ht="9.9499999999999993" customHeight="1">
      <c r="B6" s="121"/>
      <c r="C6" s="121"/>
      <c r="D6" s="121"/>
      <c r="E6" s="1"/>
      <c r="F6" s="1"/>
      <c r="G6" s="1"/>
      <c r="H6" s="1"/>
      <c r="I6" s="1"/>
      <c r="J6" s="123"/>
      <c r="K6" s="123"/>
    </row>
    <row r="7" spans="2:13" ht="18" customHeight="1">
      <c r="B7" s="382" t="s">
        <v>2</v>
      </c>
      <c r="C7" s="382"/>
      <c r="D7" s="382"/>
      <c r="E7" s="389"/>
      <c r="F7" s="132"/>
      <c r="G7" s="1">
        <v>14264</v>
      </c>
      <c r="H7" s="1">
        <v>11297</v>
      </c>
      <c r="I7" s="1">
        <v>12465</v>
      </c>
      <c r="J7" s="123">
        <v>9913</v>
      </c>
      <c r="K7" s="123"/>
    </row>
    <row r="8" spans="2:13" ht="14.1" customHeight="1">
      <c r="B8" s="121"/>
      <c r="C8" s="382" t="s">
        <v>117</v>
      </c>
      <c r="D8" s="383"/>
      <c r="E8" s="31" t="s">
        <v>3</v>
      </c>
      <c r="F8" s="31"/>
      <c r="G8" s="1">
        <v>3565</v>
      </c>
      <c r="H8" s="1">
        <v>1556</v>
      </c>
      <c r="I8" s="1">
        <v>1608</v>
      </c>
      <c r="J8" s="1">
        <v>1729</v>
      </c>
      <c r="K8" s="1"/>
    </row>
    <row r="9" spans="2:13" ht="14.1" customHeight="1">
      <c r="B9" s="121"/>
      <c r="C9" s="382" t="s">
        <v>118</v>
      </c>
      <c r="D9" s="383"/>
      <c r="E9" s="31" t="s">
        <v>3</v>
      </c>
      <c r="F9" s="31"/>
      <c r="G9" s="1">
        <v>276</v>
      </c>
      <c r="H9" s="1">
        <v>193</v>
      </c>
      <c r="I9" s="1">
        <v>191</v>
      </c>
      <c r="J9" s="1">
        <v>98</v>
      </c>
      <c r="K9" s="1"/>
    </row>
    <row r="10" spans="2:13" ht="14.1" customHeight="1">
      <c r="B10" s="121"/>
      <c r="C10" s="382" t="s">
        <v>122</v>
      </c>
      <c r="D10" s="383"/>
      <c r="E10" s="31" t="s">
        <v>3</v>
      </c>
      <c r="F10" s="31"/>
      <c r="G10" s="1">
        <v>402</v>
      </c>
      <c r="H10" s="1">
        <v>367</v>
      </c>
      <c r="I10" s="1">
        <v>370</v>
      </c>
      <c r="J10" s="1">
        <v>306</v>
      </c>
      <c r="K10" s="1"/>
    </row>
    <row r="11" spans="2:13" ht="26.1" customHeight="1">
      <c r="B11" s="121"/>
      <c r="C11" s="392" t="s">
        <v>154</v>
      </c>
      <c r="D11" s="393"/>
      <c r="E11" s="31" t="s">
        <v>3</v>
      </c>
      <c r="F11" s="31"/>
      <c r="G11" s="1">
        <v>3745</v>
      </c>
      <c r="H11" s="1">
        <v>2673</v>
      </c>
      <c r="I11" s="1">
        <v>3862</v>
      </c>
      <c r="J11" s="1">
        <v>2466</v>
      </c>
      <c r="K11" s="1"/>
    </row>
    <row r="12" spans="2:13" ht="14.1" customHeight="1">
      <c r="B12" s="121"/>
      <c r="C12" s="382" t="s">
        <v>4</v>
      </c>
      <c r="D12" s="383"/>
      <c r="E12" s="31" t="s">
        <v>3</v>
      </c>
      <c r="F12" s="31"/>
      <c r="G12" s="1">
        <v>172</v>
      </c>
      <c r="H12" s="1">
        <v>144</v>
      </c>
      <c r="I12" s="1">
        <v>118</v>
      </c>
      <c r="J12" s="1">
        <v>103</v>
      </c>
      <c r="K12" s="1"/>
    </row>
    <row r="13" spans="2:13" ht="14.1" customHeight="1">
      <c r="B13" s="121"/>
      <c r="C13" s="382" t="s">
        <v>123</v>
      </c>
      <c r="D13" s="383"/>
      <c r="E13" s="31" t="s">
        <v>3</v>
      </c>
      <c r="F13" s="31"/>
      <c r="G13" s="1">
        <v>31</v>
      </c>
      <c r="H13" s="1">
        <v>36</v>
      </c>
      <c r="I13" s="1">
        <v>48</v>
      </c>
      <c r="J13" s="1">
        <v>17</v>
      </c>
      <c r="K13" s="1"/>
    </row>
    <row r="14" spans="2:13" ht="14.1" customHeight="1">
      <c r="B14" s="121"/>
      <c r="C14" s="382" t="s">
        <v>119</v>
      </c>
      <c r="D14" s="383"/>
      <c r="E14" s="31" t="s">
        <v>3</v>
      </c>
      <c r="F14" s="31"/>
      <c r="G14" s="1">
        <v>47</v>
      </c>
      <c r="H14" s="1">
        <v>46</v>
      </c>
      <c r="I14" s="1">
        <v>42</v>
      </c>
      <c r="J14" s="1">
        <v>34</v>
      </c>
      <c r="K14" s="1"/>
    </row>
    <row r="15" spans="2:13" ht="14.1" customHeight="1">
      <c r="B15" s="121"/>
      <c r="C15" s="382" t="s">
        <v>120</v>
      </c>
      <c r="D15" s="383"/>
      <c r="E15" s="31" t="s">
        <v>3</v>
      </c>
      <c r="F15" s="31"/>
      <c r="G15" s="1">
        <v>270</v>
      </c>
      <c r="H15" s="1">
        <v>196</v>
      </c>
      <c r="I15" s="1">
        <v>173</v>
      </c>
      <c r="J15" s="1">
        <v>102</v>
      </c>
      <c r="K15" s="1"/>
    </row>
    <row r="16" spans="2:13" ht="14.1" customHeight="1">
      <c r="B16" s="121"/>
      <c r="C16" s="382" t="s">
        <v>124</v>
      </c>
      <c r="D16" s="383"/>
      <c r="E16" s="31" t="s">
        <v>3</v>
      </c>
      <c r="F16" s="31"/>
      <c r="G16" s="1">
        <v>752</v>
      </c>
      <c r="H16" s="1">
        <v>681</v>
      </c>
      <c r="I16" s="1">
        <v>685</v>
      </c>
      <c r="J16" s="1">
        <v>659</v>
      </c>
      <c r="K16" s="1"/>
    </row>
    <row r="17" spans="2:11" ht="14.1" customHeight="1">
      <c r="B17" s="121"/>
      <c r="C17" s="382" t="s">
        <v>5</v>
      </c>
      <c r="D17" s="383"/>
      <c r="E17" s="31" t="s">
        <v>3</v>
      </c>
      <c r="F17" s="31"/>
      <c r="G17" s="1">
        <v>5004</v>
      </c>
      <c r="H17" s="1">
        <v>5405</v>
      </c>
      <c r="I17" s="1">
        <v>5368</v>
      </c>
      <c r="J17" s="1">
        <v>4399</v>
      </c>
      <c r="K17" s="1"/>
    </row>
    <row r="18" spans="2:11" ht="9.9499999999999993" customHeight="1">
      <c r="B18" s="121"/>
      <c r="C18" s="121"/>
      <c r="D18" s="121"/>
      <c r="E18" s="1"/>
      <c r="F18" s="1"/>
      <c r="G18" s="1"/>
      <c r="H18" s="1"/>
      <c r="I18" s="1"/>
      <c r="J18" s="123"/>
      <c r="K18" s="1"/>
    </row>
    <row r="19" spans="2:11" s="80" customFormat="1" ht="20.100000000000001" customHeight="1" thickBot="1">
      <c r="B19" s="390" t="s">
        <v>152</v>
      </c>
      <c r="C19" s="390"/>
      <c r="D19" s="390"/>
      <c r="E19" s="391"/>
      <c r="F19" s="133"/>
      <c r="G19" s="126">
        <v>39534</v>
      </c>
      <c r="H19" s="126">
        <v>40921</v>
      </c>
      <c r="I19" s="126">
        <v>45740</v>
      </c>
      <c r="J19" s="12">
        <v>39487</v>
      </c>
      <c r="K19" s="12"/>
    </row>
    <row r="20" spans="2:11" ht="13.5" customHeight="1">
      <c r="B20" s="384" t="s">
        <v>121</v>
      </c>
      <c r="C20" s="384"/>
      <c r="D20" s="384"/>
      <c r="E20" s="384"/>
      <c r="F20" s="385"/>
      <c r="G20" s="385"/>
      <c r="H20" s="384"/>
      <c r="I20" s="385"/>
      <c r="J20" s="385"/>
      <c r="K20" s="385"/>
    </row>
    <row r="21" spans="2:11" ht="13.5" customHeight="1">
      <c r="B21" s="3" t="s">
        <v>153</v>
      </c>
    </row>
  </sheetData>
  <mergeCells count="16">
    <mergeCell ref="E2:H2"/>
    <mergeCell ref="C12:D12"/>
    <mergeCell ref="B20:K20"/>
    <mergeCell ref="B4:E4"/>
    <mergeCell ref="B5:E5"/>
    <mergeCell ref="B7:E7"/>
    <mergeCell ref="C8:D8"/>
    <mergeCell ref="C17:D17"/>
    <mergeCell ref="B19:E19"/>
    <mergeCell ref="C13:D13"/>
    <mergeCell ref="C14:D14"/>
    <mergeCell ref="C15:D15"/>
    <mergeCell ref="C16:D16"/>
    <mergeCell ref="C9:D9"/>
    <mergeCell ref="C10:D10"/>
    <mergeCell ref="C11:D11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2:L13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3" customWidth="1"/>
    <col min="2" max="2" width="4.625" style="3" bestFit="1" customWidth="1"/>
    <col min="3" max="3" width="3.625" style="3" bestFit="1" customWidth="1"/>
    <col min="4" max="4" width="4.625" style="3" bestFit="1" customWidth="1"/>
    <col min="5" max="6" width="8.625" style="3" customWidth="1"/>
    <col min="7" max="8" width="9.625" style="3" customWidth="1"/>
    <col min="9" max="9" width="10.125" style="3" bestFit="1" customWidth="1"/>
    <col min="10" max="11" width="10.625" style="3" customWidth="1"/>
    <col min="12" max="16384" width="9" style="3"/>
  </cols>
  <sheetData>
    <row r="2" spans="1:12" s="20" customFormat="1" ht="18" customHeight="1">
      <c r="F2" s="267" t="s">
        <v>314</v>
      </c>
      <c r="G2" s="267"/>
      <c r="H2" s="267"/>
      <c r="I2" s="267"/>
    </row>
    <row r="3" spans="1:12" ht="18" customHeight="1" thickBot="1"/>
    <row r="4" spans="1:12" ht="19.5" customHeight="1">
      <c r="B4" s="261" t="s">
        <v>131</v>
      </c>
      <c r="C4" s="261"/>
      <c r="D4" s="261"/>
      <c r="E4" s="259" t="s">
        <v>206</v>
      </c>
      <c r="F4" s="260"/>
      <c r="G4" s="259" t="s">
        <v>207</v>
      </c>
      <c r="H4" s="260"/>
      <c r="I4" s="260"/>
      <c r="J4" s="260"/>
      <c r="K4" s="260"/>
    </row>
    <row r="5" spans="1:12" ht="18" customHeight="1">
      <c r="B5" s="263"/>
      <c r="C5" s="263"/>
      <c r="D5" s="263"/>
      <c r="E5" s="181" t="s">
        <v>196</v>
      </c>
      <c r="F5" s="268" t="s">
        <v>208</v>
      </c>
      <c r="G5" s="181" t="s">
        <v>116</v>
      </c>
      <c r="H5" s="270" t="s">
        <v>209</v>
      </c>
      <c r="I5" s="271"/>
      <c r="J5" s="271"/>
      <c r="K5" s="271"/>
    </row>
    <row r="6" spans="1:12" ht="20.100000000000001" customHeight="1">
      <c r="B6" s="265"/>
      <c r="C6" s="265"/>
      <c r="D6" s="265"/>
      <c r="E6" s="6" t="s">
        <v>201</v>
      </c>
      <c r="F6" s="269"/>
      <c r="G6" s="6" t="s">
        <v>210</v>
      </c>
      <c r="H6" s="6" t="s">
        <v>211</v>
      </c>
      <c r="I6" s="211" t="s">
        <v>212</v>
      </c>
      <c r="J6" s="6" t="s">
        <v>213</v>
      </c>
      <c r="K6" s="6" t="s">
        <v>214</v>
      </c>
    </row>
    <row r="7" spans="1:12" ht="18" customHeight="1">
      <c r="B7" s="5" t="s">
        <v>182</v>
      </c>
      <c r="C7" s="5">
        <v>27</v>
      </c>
      <c r="D7" s="5" t="s">
        <v>131</v>
      </c>
      <c r="E7" s="98">
        <v>168</v>
      </c>
      <c r="F7" s="99">
        <v>96</v>
      </c>
      <c r="G7" s="99">
        <v>87</v>
      </c>
      <c r="H7" s="99">
        <v>1056</v>
      </c>
      <c r="I7" s="99">
        <v>346</v>
      </c>
      <c r="J7" s="99">
        <v>635</v>
      </c>
      <c r="K7" s="99">
        <v>75</v>
      </c>
    </row>
    <row r="8" spans="1:12" ht="18" customHeight="1">
      <c r="B8" s="5"/>
      <c r="C8" s="94">
        <v>28</v>
      </c>
      <c r="D8" s="5"/>
      <c r="E8" s="98">
        <v>176</v>
      </c>
      <c r="F8" s="99">
        <v>97</v>
      </c>
      <c r="G8" s="99">
        <v>69</v>
      </c>
      <c r="H8" s="99">
        <v>843</v>
      </c>
      <c r="I8" s="99">
        <v>326</v>
      </c>
      <c r="J8" s="99">
        <v>448</v>
      </c>
      <c r="K8" s="99">
        <v>69</v>
      </c>
    </row>
    <row r="9" spans="1:12" s="48" customFormat="1" ht="18" customHeight="1">
      <c r="B9" s="93"/>
      <c r="C9" s="94">
        <v>29</v>
      </c>
      <c r="D9" s="94"/>
      <c r="E9" s="98">
        <v>139</v>
      </c>
      <c r="F9" s="99">
        <v>98</v>
      </c>
      <c r="G9" s="99">
        <v>56</v>
      </c>
      <c r="H9" s="99">
        <v>898</v>
      </c>
      <c r="I9" s="99">
        <v>237</v>
      </c>
      <c r="J9" s="99">
        <v>501</v>
      </c>
      <c r="K9" s="99">
        <v>160</v>
      </c>
    </row>
    <row r="10" spans="1:12" s="48" customFormat="1" ht="18" customHeight="1">
      <c r="A10" s="80"/>
      <c r="B10" s="94"/>
      <c r="C10" s="94">
        <v>30</v>
      </c>
      <c r="D10" s="94"/>
      <c r="E10" s="98">
        <v>198</v>
      </c>
      <c r="F10" s="99">
        <v>99</v>
      </c>
      <c r="G10" s="99">
        <v>94</v>
      </c>
      <c r="H10" s="99">
        <v>992</v>
      </c>
      <c r="I10" s="99">
        <v>261</v>
      </c>
      <c r="J10" s="99">
        <v>536</v>
      </c>
      <c r="K10" s="99">
        <v>195</v>
      </c>
      <c r="L10" s="80"/>
    </row>
    <row r="11" spans="1:12" ht="7.5" customHeight="1">
      <c r="B11" s="5"/>
      <c r="C11" s="5"/>
      <c r="D11" s="5"/>
      <c r="E11" s="98"/>
      <c r="F11" s="49"/>
      <c r="G11" s="49"/>
      <c r="H11" s="49"/>
      <c r="I11" s="49"/>
      <c r="J11" s="49"/>
      <c r="K11" s="49"/>
    </row>
    <row r="12" spans="1:12" s="48" customFormat="1" ht="18" customHeight="1" thickBot="1">
      <c r="B12" s="220" t="s">
        <v>355</v>
      </c>
      <c r="C12" s="220" t="s">
        <v>354</v>
      </c>
      <c r="D12" s="35"/>
      <c r="E12" s="236">
        <v>197</v>
      </c>
      <c r="F12" s="237">
        <v>102</v>
      </c>
      <c r="G12" s="237">
        <v>104</v>
      </c>
      <c r="H12" s="237">
        <v>1088</v>
      </c>
      <c r="I12" s="237">
        <v>298</v>
      </c>
      <c r="J12" s="237">
        <v>580</v>
      </c>
      <c r="K12" s="237">
        <v>210</v>
      </c>
    </row>
    <row r="13" spans="1:12" ht="18" customHeight="1">
      <c r="B13" s="3" t="s">
        <v>215</v>
      </c>
    </row>
  </sheetData>
  <mergeCells count="6">
    <mergeCell ref="B4:D6"/>
    <mergeCell ref="F2:I2"/>
    <mergeCell ref="E4:F4"/>
    <mergeCell ref="F5:F6"/>
    <mergeCell ref="G4:K4"/>
    <mergeCell ref="H5:K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B1:M19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3" customWidth="1"/>
    <col min="2" max="2" width="2.625" style="3" customWidth="1"/>
    <col min="3" max="3" width="11.625" style="3" customWidth="1"/>
    <col min="4" max="13" width="6.625" style="3" customWidth="1"/>
    <col min="14" max="14" width="1.375" style="3" customWidth="1"/>
    <col min="15" max="16384" width="9" style="3"/>
  </cols>
  <sheetData>
    <row r="1" spans="2:13" ht="13.5" customHeight="1"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2:13" s="20" customFormat="1" ht="18" customHeight="1">
      <c r="D2" s="409" t="s">
        <v>331</v>
      </c>
      <c r="E2" s="409"/>
      <c r="F2" s="409"/>
      <c r="G2" s="409"/>
      <c r="H2" s="409"/>
      <c r="I2" s="409"/>
      <c r="J2" s="409"/>
    </row>
    <row r="3" spans="2:13" ht="18" customHeight="1" thickBot="1">
      <c r="B3" s="3" t="s">
        <v>77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2:13" ht="18" customHeight="1">
      <c r="B4" s="260" t="s">
        <v>78</v>
      </c>
      <c r="C4" s="260"/>
      <c r="D4" s="259" t="s">
        <v>349</v>
      </c>
      <c r="E4" s="294"/>
      <c r="F4" s="259" t="s">
        <v>345</v>
      </c>
      <c r="G4" s="294"/>
      <c r="H4" s="259" t="s">
        <v>346</v>
      </c>
      <c r="I4" s="294"/>
      <c r="J4" s="259" t="s">
        <v>352</v>
      </c>
      <c r="K4" s="386"/>
      <c r="L4" s="316" t="s">
        <v>360</v>
      </c>
      <c r="M4" s="399"/>
    </row>
    <row r="5" spans="2:13" ht="18" customHeight="1">
      <c r="B5" s="407" t="s">
        <v>79</v>
      </c>
      <c r="C5" s="407"/>
      <c r="D5" s="397">
        <v>117074</v>
      </c>
      <c r="E5" s="398"/>
      <c r="F5" s="397">
        <v>116482</v>
      </c>
      <c r="G5" s="398"/>
      <c r="H5" s="394">
        <v>116124</v>
      </c>
      <c r="I5" s="394"/>
      <c r="J5" s="394">
        <v>115990</v>
      </c>
      <c r="K5" s="394"/>
      <c r="L5" s="400">
        <v>115368</v>
      </c>
      <c r="M5" s="400"/>
    </row>
    <row r="6" spans="2:13" ht="18" customHeight="1">
      <c r="B6" s="382" t="s">
        <v>80</v>
      </c>
      <c r="C6" s="382"/>
      <c r="D6" s="394">
        <v>22999</v>
      </c>
      <c r="E6" s="296"/>
      <c r="F6" s="394">
        <v>22249</v>
      </c>
      <c r="G6" s="296"/>
      <c r="H6" s="394">
        <v>20564</v>
      </c>
      <c r="I6" s="394"/>
      <c r="J6" s="394">
        <v>19857</v>
      </c>
      <c r="K6" s="394"/>
      <c r="L6" s="400">
        <v>18820</v>
      </c>
      <c r="M6" s="400"/>
    </row>
    <row r="7" spans="2:13" ht="18" customHeight="1">
      <c r="B7" s="382" t="s">
        <v>81</v>
      </c>
      <c r="C7" s="382"/>
      <c r="D7" s="395">
        <v>19.600000000000001</v>
      </c>
      <c r="E7" s="296"/>
      <c r="F7" s="395">
        <v>19.100000000000001</v>
      </c>
      <c r="G7" s="296"/>
      <c r="H7" s="395">
        <v>17.70865626399366</v>
      </c>
      <c r="I7" s="395"/>
      <c r="J7" s="395">
        <v>17.100000000000001</v>
      </c>
      <c r="K7" s="395"/>
      <c r="L7" s="408">
        <v>16.3</v>
      </c>
      <c r="M7" s="408"/>
    </row>
    <row r="8" spans="2:13" ht="18" customHeight="1">
      <c r="B8" s="382" t="s">
        <v>82</v>
      </c>
      <c r="C8" s="382"/>
      <c r="D8" s="394">
        <v>10481</v>
      </c>
      <c r="E8" s="296"/>
      <c r="F8" s="394">
        <v>10166</v>
      </c>
      <c r="G8" s="296"/>
      <c r="H8" s="394">
        <v>9434</v>
      </c>
      <c r="I8" s="394"/>
      <c r="J8" s="394">
        <v>9106</v>
      </c>
      <c r="K8" s="394"/>
      <c r="L8" s="400">
        <v>8657</v>
      </c>
      <c r="M8" s="400"/>
    </row>
    <row r="9" spans="2:13" ht="18" customHeight="1">
      <c r="B9" s="382" t="s">
        <v>83</v>
      </c>
      <c r="C9" s="382"/>
      <c r="D9" s="394">
        <v>191</v>
      </c>
      <c r="E9" s="296"/>
      <c r="F9" s="394">
        <v>217</v>
      </c>
      <c r="G9" s="296"/>
      <c r="H9" s="394">
        <v>182</v>
      </c>
      <c r="I9" s="394"/>
      <c r="J9" s="394">
        <v>176</v>
      </c>
      <c r="K9" s="394"/>
      <c r="L9" s="400">
        <v>162</v>
      </c>
      <c r="M9" s="400"/>
    </row>
    <row r="10" spans="2:13" ht="18" customHeight="1">
      <c r="B10" s="5"/>
      <c r="C10" s="39" t="s">
        <v>84</v>
      </c>
      <c r="D10" s="394">
        <v>2</v>
      </c>
      <c r="E10" s="296"/>
      <c r="F10" s="394">
        <v>2</v>
      </c>
      <c r="G10" s="296"/>
      <c r="H10" s="394">
        <v>0</v>
      </c>
      <c r="I10" s="394"/>
      <c r="J10" s="394">
        <v>2</v>
      </c>
      <c r="K10" s="394"/>
      <c r="L10" s="400">
        <v>1</v>
      </c>
      <c r="M10" s="400"/>
    </row>
    <row r="11" spans="2:13" ht="18" customHeight="1">
      <c r="B11" s="5"/>
      <c r="C11" s="39" t="s">
        <v>85</v>
      </c>
      <c r="D11" s="394">
        <v>189</v>
      </c>
      <c r="E11" s="296"/>
      <c r="F11" s="394">
        <v>215</v>
      </c>
      <c r="G11" s="296"/>
      <c r="H11" s="394">
        <v>182</v>
      </c>
      <c r="I11" s="394"/>
      <c r="J11" s="394">
        <v>174</v>
      </c>
      <c r="K11" s="394"/>
      <c r="L11" s="400">
        <v>161</v>
      </c>
      <c r="M11" s="400"/>
    </row>
    <row r="12" spans="2:13" ht="18" customHeight="1">
      <c r="B12" s="382" t="s">
        <v>86</v>
      </c>
      <c r="C12" s="382"/>
      <c r="D12" s="394">
        <v>6980</v>
      </c>
      <c r="E12" s="296"/>
      <c r="F12" s="394">
        <v>6475</v>
      </c>
      <c r="G12" s="296"/>
      <c r="H12" s="394">
        <v>3684</v>
      </c>
      <c r="I12" s="394"/>
      <c r="J12" s="394">
        <v>6594</v>
      </c>
      <c r="K12" s="394"/>
      <c r="L12" s="400">
        <v>4717</v>
      </c>
      <c r="M12" s="400"/>
    </row>
    <row r="13" spans="2:13" ht="18" customHeight="1" thickBot="1">
      <c r="B13" s="405" t="s">
        <v>87</v>
      </c>
      <c r="C13" s="405"/>
      <c r="D13" s="396">
        <v>66.599999999999994</v>
      </c>
      <c r="E13" s="406"/>
      <c r="F13" s="396">
        <v>63.7</v>
      </c>
      <c r="G13" s="406"/>
      <c r="H13" s="396">
        <v>39.050243799024805</v>
      </c>
      <c r="I13" s="396"/>
      <c r="J13" s="396">
        <v>72.400000000000006</v>
      </c>
      <c r="K13" s="396"/>
      <c r="L13" s="275">
        <v>54.5</v>
      </c>
      <c r="M13" s="275"/>
    </row>
    <row r="14" spans="2:13" ht="18" customHeight="1">
      <c r="B14" s="3" t="s">
        <v>156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  <row r="15" spans="2:13" ht="12.75" customHeight="1">
      <c r="B15" s="372" t="s">
        <v>88</v>
      </c>
      <c r="C15" s="372"/>
      <c r="D15" s="372"/>
      <c r="E15" s="404" t="s">
        <v>89</v>
      </c>
      <c r="F15" s="104" t="s">
        <v>80</v>
      </c>
      <c r="G15" s="379" t="s">
        <v>90</v>
      </c>
      <c r="H15" s="402" t="s">
        <v>91</v>
      </c>
      <c r="I15" s="403" t="s">
        <v>86</v>
      </c>
      <c r="J15" s="403"/>
      <c r="K15" s="379" t="s">
        <v>90</v>
      </c>
      <c r="L15" s="120"/>
      <c r="M15" s="120"/>
    </row>
    <row r="16" spans="2:13" ht="12.75" customHeight="1">
      <c r="B16" s="372"/>
      <c r="C16" s="372"/>
      <c r="D16" s="372"/>
      <c r="E16" s="404"/>
      <c r="F16" s="103" t="s">
        <v>79</v>
      </c>
      <c r="G16" s="379"/>
      <c r="H16" s="402"/>
      <c r="I16" s="401" t="s">
        <v>82</v>
      </c>
      <c r="J16" s="401"/>
      <c r="K16" s="379"/>
      <c r="L16" s="120"/>
      <c r="M16" s="120"/>
    </row>
    <row r="19" spans="10:10" ht="13.5" customHeight="1">
      <c r="J19" s="3" t="s">
        <v>310</v>
      </c>
    </row>
  </sheetData>
  <mergeCells count="66">
    <mergeCell ref="D2:J2"/>
    <mergeCell ref="J4:K4"/>
    <mergeCell ref="H5:I5"/>
    <mergeCell ref="H6:I6"/>
    <mergeCell ref="F6:G6"/>
    <mergeCell ref="B4:C4"/>
    <mergeCell ref="D4:E4"/>
    <mergeCell ref="F4:G4"/>
    <mergeCell ref="H4:I4"/>
    <mergeCell ref="B13:C13"/>
    <mergeCell ref="H13:I13"/>
    <mergeCell ref="F13:G13"/>
    <mergeCell ref="D13:E13"/>
    <mergeCell ref="B6:C6"/>
    <mergeCell ref="B5:C5"/>
    <mergeCell ref="B12:C12"/>
    <mergeCell ref="B8:C8"/>
    <mergeCell ref="B9:C9"/>
    <mergeCell ref="B7:C7"/>
    <mergeCell ref="K15:K16"/>
    <mergeCell ref="I16:J16"/>
    <mergeCell ref="H15:H16"/>
    <mergeCell ref="I15:J15"/>
    <mergeCell ref="B15:D16"/>
    <mergeCell ref="E15:E16"/>
    <mergeCell ref="G15:G16"/>
    <mergeCell ref="H12:I12"/>
    <mergeCell ref="H10:I10"/>
    <mergeCell ref="L4:M4"/>
    <mergeCell ref="L11:M11"/>
    <mergeCell ref="L13:M13"/>
    <mergeCell ref="L12:M12"/>
    <mergeCell ref="L10:M10"/>
    <mergeCell ref="L8:M8"/>
    <mergeCell ref="L9:M9"/>
    <mergeCell ref="L6:M6"/>
    <mergeCell ref="L7:M7"/>
    <mergeCell ref="L5:M5"/>
    <mergeCell ref="J5:K5"/>
    <mergeCell ref="J6:K6"/>
    <mergeCell ref="D12:E12"/>
    <mergeCell ref="D10:E10"/>
    <mergeCell ref="D5:E5"/>
    <mergeCell ref="D11:E11"/>
    <mergeCell ref="F12:G12"/>
    <mergeCell ref="F10:G10"/>
    <mergeCell ref="F11:G11"/>
    <mergeCell ref="F9:G9"/>
    <mergeCell ref="D9:E9"/>
    <mergeCell ref="D6:E6"/>
    <mergeCell ref="F5:G5"/>
    <mergeCell ref="F8:G8"/>
    <mergeCell ref="F7:G7"/>
    <mergeCell ref="D8:E8"/>
    <mergeCell ref="D7:E7"/>
    <mergeCell ref="H11:I11"/>
    <mergeCell ref="H7:I7"/>
    <mergeCell ref="J13:K13"/>
    <mergeCell ref="J12:K12"/>
    <mergeCell ref="J10:K10"/>
    <mergeCell ref="J8:K8"/>
    <mergeCell ref="J9:K9"/>
    <mergeCell ref="J7:K7"/>
    <mergeCell ref="J11:K11"/>
    <mergeCell ref="H9:I9"/>
    <mergeCell ref="H8:I8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</sheetPr>
  <dimension ref="B2:O16"/>
  <sheetViews>
    <sheetView showGridLines="0" view="pageBreakPreview" zoomScaleNormal="100" zoomScaleSheetLayoutView="100" workbookViewId="0"/>
  </sheetViews>
  <sheetFormatPr defaultRowHeight="13.5" customHeight="1"/>
  <cols>
    <col min="1" max="1" width="2.875" style="3" customWidth="1"/>
    <col min="2" max="2" width="4.625" style="3" bestFit="1" customWidth="1"/>
    <col min="3" max="3" width="2.625" style="3" customWidth="1"/>
    <col min="4" max="4" width="4.625" style="3" customWidth="1"/>
    <col min="5" max="7" width="11.25" style="3" bestFit="1" customWidth="1"/>
    <col min="8" max="14" width="10" style="3" customWidth="1"/>
    <col min="15" max="15" width="10.25" style="3" bestFit="1" customWidth="1"/>
    <col min="16" max="16384" width="9" style="3"/>
  </cols>
  <sheetData>
    <row r="2" spans="2:15" s="20" customFormat="1" ht="18" customHeight="1">
      <c r="F2" s="156" t="s">
        <v>332</v>
      </c>
      <c r="G2" s="267" t="s">
        <v>110</v>
      </c>
      <c r="H2" s="267"/>
      <c r="I2" s="267"/>
      <c r="J2" s="267"/>
      <c r="K2" s="267"/>
    </row>
    <row r="3" spans="2:15" s="20" customFormat="1" ht="18" customHeight="1">
      <c r="F3" s="156"/>
      <c r="G3" s="54"/>
      <c r="H3" s="54"/>
      <c r="I3" s="54"/>
      <c r="J3" s="54"/>
      <c r="K3" s="54"/>
    </row>
    <row r="4" spans="2:15" s="20" customFormat="1" ht="18" customHeight="1" thickBot="1">
      <c r="B4" s="3" t="s">
        <v>130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2:15" s="20" customFormat="1" ht="18" customHeight="1">
      <c r="B5" s="261" t="s">
        <v>131</v>
      </c>
      <c r="C5" s="261"/>
      <c r="D5" s="262"/>
      <c r="E5" s="259" t="s">
        <v>245</v>
      </c>
      <c r="F5" s="260"/>
      <c r="G5" s="260"/>
      <c r="H5" s="260"/>
      <c r="I5" s="260"/>
      <c r="J5" s="260"/>
      <c r="K5" s="260"/>
      <c r="L5" s="260"/>
      <c r="M5" s="260"/>
      <c r="N5" s="294"/>
      <c r="O5" s="163" t="s">
        <v>246</v>
      </c>
    </row>
    <row r="6" spans="2:15" s="20" customFormat="1" ht="18" customHeight="1">
      <c r="B6" s="263"/>
      <c r="C6" s="263"/>
      <c r="D6" s="264"/>
      <c r="E6" s="268" t="s">
        <v>247</v>
      </c>
      <c r="F6" s="161" t="s">
        <v>129</v>
      </c>
      <c r="G6" s="161" t="s">
        <v>248</v>
      </c>
      <c r="H6" s="161" t="s">
        <v>250</v>
      </c>
      <c r="I6" s="161" t="s">
        <v>251</v>
      </c>
      <c r="J6" s="170" t="s">
        <v>335</v>
      </c>
      <c r="K6" s="170" t="s">
        <v>336</v>
      </c>
      <c r="L6" s="169" t="s">
        <v>252</v>
      </c>
      <c r="M6" s="169" t="s">
        <v>249</v>
      </c>
      <c r="N6" s="161" t="s">
        <v>129</v>
      </c>
      <c r="O6" s="164" t="s">
        <v>337</v>
      </c>
    </row>
    <row r="7" spans="2:15" s="20" customFormat="1" ht="18" customHeight="1">
      <c r="B7" s="265"/>
      <c r="C7" s="265"/>
      <c r="D7" s="266"/>
      <c r="E7" s="269"/>
      <c r="F7" s="6" t="s">
        <v>253</v>
      </c>
      <c r="G7" s="6" t="s">
        <v>129</v>
      </c>
      <c r="H7" s="6" t="s">
        <v>129</v>
      </c>
      <c r="I7" s="6" t="s">
        <v>129</v>
      </c>
      <c r="J7" s="6" t="s">
        <v>129</v>
      </c>
      <c r="K7" s="6" t="s">
        <v>129</v>
      </c>
      <c r="L7" s="165" t="s">
        <v>129</v>
      </c>
      <c r="M7" s="165" t="s">
        <v>129</v>
      </c>
      <c r="N7" s="6" t="s">
        <v>338</v>
      </c>
      <c r="O7" s="165" t="s">
        <v>254</v>
      </c>
    </row>
    <row r="8" spans="2:15" s="20" customFormat="1" ht="18" customHeight="1">
      <c r="B8" s="227" t="s">
        <v>355</v>
      </c>
      <c r="C8" s="228" t="s">
        <v>354</v>
      </c>
      <c r="D8" s="227" t="s">
        <v>131</v>
      </c>
      <c r="E8" s="257">
        <v>25866000</v>
      </c>
      <c r="F8" s="258">
        <v>19160569</v>
      </c>
      <c r="G8" s="258">
        <v>14891005</v>
      </c>
      <c r="H8" s="258">
        <v>613663</v>
      </c>
      <c r="I8" s="258">
        <v>527691</v>
      </c>
      <c r="J8" s="258">
        <v>0</v>
      </c>
      <c r="K8" s="258">
        <v>423069</v>
      </c>
      <c r="L8" s="258">
        <v>144430</v>
      </c>
      <c r="M8" s="258">
        <v>1224969</v>
      </c>
      <c r="N8" s="258">
        <v>802797</v>
      </c>
      <c r="O8" s="258">
        <v>5222662</v>
      </c>
    </row>
    <row r="9" spans="2:15" s="20" customFormat="1" ht="12" customHeight="1" thickBot="1">
      <c r="B9" s="34"/>
      <c r="C9" s="35"/>
      <c r="D9" s="35"/>
      <c r="E9" s="11"/>
      <c r="F9" s="12"/>
      <c r="G9" s="12"/>
      <c r="H9" s="12"/>
      <c r="I9" s="166"/>
      <c r="J9" s="166"/>
      <c r="K9" s="12"/>
      <c r="L9" s="12"/>
      <c r="M9" s="166"/>
      <c r="N9" s="12"/>
      <c r="O9" s="162"/>
    </row>
    <row r="10" spans="2:15" s="20" customFormat="1" ht="18" customHeight="1">
      <c r="B10" s="3" t="s">
        <v>157</v>
      </c>
      <c r="C10" s="177"/>
      <c r="D10" s="167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</row>
    <row r="11" spans="2:15" s="20" customFormat="1" ht="18" customHeight="1">
      <c r="F11" s="156"/>
      <c r="G11" s="54"/>
      <c r="H11" s="54"/>
      <c r="I11" s="54"/>
      <c r="J11" s="54"/>
      <c r="K11" s="54"/>
    </row>
    <row r="12" spans="2:15" s="20" customFormat="1" ht="18" customHeight="1">
      <c r="F12" s="156"/>
      <c r="G12" s="54"/>
      <c r="H12" s="54"/>
      <c r="I12" s="54"/>
      <c r="J12" s="54"/>
      <c r="K12" s="54"/>
    </row>
    <row r="13" spans="2:15" ht="13.5" customHeight="1">
      <c r="D13" s="178"/>
      <c r="E13" s="178"/>
      <c r="F13" s="178"/>
      <c r="G13" s="179"/>
      <c r="H13" s="178"/>
      <c r="I13" s="178"/>
      <c r="J13" s="178"/>
      <c r="K13" s="178"/>
      <c r="L13" s="178"/>
      <c r="M13" s="178"/>
      <c r="N13" s="30"/>
    </row>
    <row r="15" spans="2:15" ht="13.5" customHeight="1">
      <c r="O15" s="5"/>
    </row>
    <row r="16" spans="2:15" ht="13.5" customHeight="1">
      <c r="F16" s="78"/>
    </row>
  </sheetData>
  <mergeCells count="4">
    <mergeCell ref="E5:N5"/>
    <mergeCell ref="B5:D7"/>
    <mergeCell ref="E6:E7"/>
    <mergeCell ref="G2:K2"/>
  </mergeCells>
  <phoneticPr fontId="2"/>
  <pageMargins left="0.74803149606299213" right="0.35433070866141736" top="0.98425196850393704" bottom="0.98425196850393704" header="0.51181102362204722" footer="0.51181102362204722"/>
  <pageSetup paperSize="9" scale="72" orientation="portrait" verticalDpi="1200" r:id="rId1"/>
  <headerFooter alignWithMargins="0"/>
  <rowBreaks count="1" manualBreakCount="1">
    <brk id="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2:M15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3" customWidth="1"/>
    <col min="2" max="2" width="4.625" style="3" bestFit="1" customWidth="1"/>
    <col min="3" max="3" width="3.625" style="3" bestFit="1" customWidth="1"/>
    <col min="4" max="4" width="4.625" style="3" bestFit="1" customWidth="1"/>
    <col min="5" max="8" width="9.25" style="3" bestFit="1" customWidth="1"/>
    <col min="9" max="12" width="8.125" style="3" customWidth="1"/>
    <col min="13" max="13" width="2.375" style="3" customWidth="1"/>
    <col min="14" max="16384" width="9" style="3"/>
  </cols>
  <sheetData>
    <row r="2" spans="2:13" s="20" customFormat="1" ht="18" customHeight="1">
      <c r="F2" s="267" t="s">
        <v>315</v>
      </c>
      <c r="G2" s="267"/>
      <c r="H2" s="267"/>
      <c r="I2" s="267"/>
      <c r="J2" s="272"/>
    </row>
    <row r="3" spans="2:13" ht="18" customHeight="1" thickBot="1"/>
    <row r="4" spans="2:13" ht="20.100000000000001" customHeight="1">
      <c r="B4" s="261" t="s">
        <v>131</v>
      </c>
      <c r="C4" s="261"/>
      <c r="D4" s="261"/>
      <c r="E4" s="259" t="s">
        <v>216</v>
      </c>
      <c r="F4" s="260"/>
      <c r="G4" s="259" t="s">
        <v>217</v>
      </c>
      <c r="H4" s="260"/>
      <c r="I4" s="259" t="s">
        <v>218</v>
      </c>
      <c r="J4" s="260"/>
      <c r="K4" s="259" t="s">
        <v>208</v>
      </c>
      <c r="L4" s="260"/>
    </row>
    <row r="5" spans="2:13" ht="19.5" customHeight="1">
      <c r="B5" s="265"/>
      <c r="C5" s="265"/>
      <c r="D5" s="265"/>
      <c r="E5" s="6" t="s">
        <v>219</v>
      </c>
      <c r="F5" s="208" t="s">
        <v>220</v>
      </c>
      <c r="G5" s="6" t="s">
        <v>219</v>
      </c>
      <c r="H5" s="208" t="s">
        <v>220</v>
      </c>
      <c r="I5" s="6" t="s">
        <v>219</v>
      </c>
      <c r="J5" s="209" t="s">
        <v>220</v>
      </c>
      <c r="K5" s="6" t="s">
        <v>219</v>
      </c>
      <c r="L5" s="210" t="s">
        <v>220</v>
      </c>
    </row>
    <row r="6" spans="2:13" ht="18" customHeight="1">
      <c r="B6" s="5" t="s">
        <v>182</v>
      </c>
      <c r="C6" s="5">
        <v>27</v>
      </c>
      <c r="D6" s="5" t="s">
        <v>131</v>
      </c>
      <c r="E6" s="32">
        <v>10057</v>
      </c>
      <c r="F6" s="33">
        <v>10053</v>
      </c>
      <c r="G6" s="33">
        <v>2209</v>
      </c>
      <c r="H6" s="33">
        <v>2207</v>
      </c>
      <c r="I6" s="33">
        <v>2619</v>
      </c>
      <c r="J6" s="33">
        <v>2366</v>
      </c>
      <c r="K6" s="33">
        <v>855</v>
      </c>
      <c r="L6" s="33">
        <v>770</v>
      </c>
    </row>
    <row r="7" spans="2:13" ht="18" customHeight="1">
      <c r="B7" s="5"/>
      <c r="C7" s="94">
        <v>28</v>
      </c>
      <c r="D7" s="5"/>
      <c r="E7" s="32">
        <v>9969</v>
      </c>
      <c r="F7" s="33">
        <v>9944</v>
      </c>
      <c r="G7" s="33">
        <v>2219</v>
      </c>
      <c r="H7" s="33">
        <v>2211</v>
      </c>
      <c r="I7" s="33">
        <v>2464</v>
      </c>
      <c r="J7" s="33">
        <v>2240</v>
      </c>
      <c r="K7" s="33">
        <v>794</v>
      </c>
      <c r="L7" s="33">
        <v>731</v>
      </c>
      <c r="M7" s="48"/>
    </row>
    <row r="8" spans="2:13" s="48" customFormat="1" ht="18" customHeight="1">
      <c r="B8" s="94"/>
      <c r="C8" s="94">
        <v>29</v>
      </c>
      <c r="D8" s="94"/>
      <c r="E8" s="32">
        <v>9576</v>
      </c>
      <c r="F8" s="33">
        <v>9556</v>
      </c>
      <c r="G8" s="33">
        <v>2156</v>
      </c>
      <c r="H8" s="33">
        <v>2153</v>
      </c>
      <c r="I8" s="33">
        <v>2334</v>
      </c>
      <c r="J8" s="33">
        <v>2141</v>
      </c>
      <c r="K8" s="33">
        <v>810</v>
      </c>
      <c r="L8" s="33">
        <v>745</v>
      </c>
    </row>
    <row r="9" spans="2:13" s="48" customFormat="1" ht="18" customHeight="1">
      <c r="B9" s="94"/>
      <c r="C9" s="94">
        <v>30</v>
      </c>
      <c r="D9" s="94"/>
      <c r="E9" s="32">
        <v>9124</v>
      </c>
      <c r="F9" s="33">
        <v>9108</v>
      </c>
      <c r="G9" s="33">
        <v>2269</v>
      </c>
      <c r="H9" s="33">
        <v>2266</v>
      </c>
      <c r="I9" s="33">
        <v>2197</v>
      </c>
      <c r="J9" s="33">
        <v>2006</v>
      </c>
      <c r="K9" s="33">
        <v>801</v>
      </c>
      <c r="L9" s="33">
        <v>734</v>
      </c>
    </row>
    <row r="10" spans="2:13" ht="9.9499999999999993" customHeight="1">
      <c r="B10" s="5"/>
      <c r="C10" s="5"/>
      <c r="D10" s="5"/>
      <c r="E10" s="10"/>
      <c r="F10" s="1"/>
      <c r="G10" s="1"/>
      <c r="H10" s="1"/>
      <c r="I10" s="1"/>
      <c r="J10" s="1"/>
      <c r="K10" s="1"/>
      <c r="L10" s="1"/>
    </row>
    <row r="11" spans="2:13" s="48" customFormat="1" ht="18" customHeight="1" thickBot="1">
      <c r="B11" s="35" t="s">
        <v>355</v>
      </c>
      <c r="C11" s="220" t="s">
        <v>354</v>
      </c>
      <c r="D11" s="35"/>
      <c r="E11" s="11">
        <v>9889</v>
      </c>
      <c r="F11" s="12">
        <v>9860</v>
      </c>
      <c r="G11" s="12">
        <v>2342</v>
      </c>
      <c r="H11" s="12">
        <v>2336</v>
      </c>
      <c r="I11" s="12">
        <v>2335</v>
      </c>
      <c r="J11" s="12">
        <v>2153</v>
      </c>
      <c r="K11" s="12">
        <v>857</v>
      </c>
      <c r="L11" s="12">
        <v>794</v>
      </c>
    </row>
    <row r="12" spans="2:13" ht="6.95" customHeight="1"/>
    <row r="13" spans="2:13" ht="12.75" customHeight="1">
      <c r="B13" s="3" t="s">
        <v>221</v>
      </c>
      <c r="D13" s="273" t="s">
        <v>307</v>
      </c>
      <c r="E13" s="273"/>
      <c r="F13" s="273"/>
      <c r="G13" s="273"/>
      <c r="H13" s="273"/>
      <c r="I13" s="273"/>
      <c r="J13" s="273"/>
      <c r="K13" s="273"/>
      <c r="L13" s="273"/>
    </row>
    <row r="14" spans="2:13" ht="12.75">
      <c r="D14" s="273"/>
      <c r="E14" s="273"/>
      <c r="F14" s="273"/>
      <c r="G14" s="273"/>
      <c r="H14" s="273"/>
      <c r="I14" s="273"/>
      <c r="J14" s="273"/>
      <c r="K14" s="273"/>
      <c r="L14" s="273"/>
    </row>
    <row r="15" spans="2:13" ht="13.5" customHeight="1">
      <c r="D15" s="274"/>
      <c r="E15" s="274"/>
      <c r="F15" s="274"/>
      <c r="G15" s="274"/>
      <c r="H15" s="274"/>
      <c r="I15" s="274"/>
      <c r="J15" s="274"/>
      <c r="K15" s="274"/>
      <c r="L15" s="274"/>
    </row>
  </sheetData>
  <mergeCells count="7">
    <mergeCell ref="F2:J2"/>
    <mergeCell ref="D13:L15"/>
    <mergeCell ref="K4:L4"/>
    <mergeCell ref="B4:D5"/>
    <mergeCell ref="E4:F4"/>
    <mergeCell ref="G4:H4"/>
    <mergeCell ref="I4:J4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1:R17"/>
  <sheetViews>
    <sheetView showGridLines="0" view="pageBreakPreview" zoomScale="120" zoomScaleNormal="100" zoomScaleSheetLayoutView="120" workbookViewId="0"/>
  </sheetViews>
  <sheetFormatPr defaultRowHeight="12.75"/>
  <cols>
    <col min="1" max="1" width="5" style="3" customWidth="1"/>
    <col min="2" max="2" width="4.625" style="3" bestFit="1" customWidth="1"/>
    <col min="3" max="3" width="3.625" style="3" bestFit="1" customWidth="1"/>
    <col min="4" max="4" width="2.875" style="3" bestFit="1" customWidth="1"/>
    <col min="5" max="5" width="3" style="3" bestFit="1" customWidth="1"/>
    <col min="6" max="6" width="2.875" style="3" bestFit="1" customWidth="1"/>
    <col min="7" max="15" width="6.25" style="3" customWidth="1"/>
    <col min="16" max="16" width="4.5" style="3" customWidth="1"/>
    <col min="17" max="17" width="4.625" style="3" bestFit="1" customWidth="1"/>
    <col min="18" max="16384" width="9" style="3"/>
  </cols>
  <sheetData>
    <row r="1" spans="2:18" ht="13.5" customHeight="1"/>
    <row r="2" spans="2:18" s="20" customFormat="1" ht="18" customHeight="1">
      <c r="H2" s="204" t="s">
        <v>316</v>
      </c>
      <c r="I2" s="267" t="s">
        <v>101</v>
      </c>
      <c r="J2" s="267"/>
      <c r="K2" s="267"/>
      <c r="L2" s="267"/>
      <c r="M2" s="267"/>
    </row>
    <row r="3" spans="2:18" ht="18" customHeight="1" thickBot="1"/>
    <row r="4" spans="2:18" ht="18" customHeight="1">
      <c r="B4" s="261" t="s">
        <v>222</v>
      </c>
      <c r="C4" s="261"/>
      <c r="D4" s="261"/>
      <c r="E4" s="261"/>
      <c r="F4" s="261"/>
      <c r="G4" s="259" t="s">
        <v>223</v>
      </c>
      <c r="H4" s="260"/>
      <c r="I4" s="259" t="s">
        <v>202</v>
      </c>
      <c r="J4" s="260"/>
      <c r="K4" s="259" t="s">
        <v>208</v>
      </c>
      <c r="L4" s="260"/>
      <c r="M4" s="260"/>
      <c r="N4" s="260"/>
      <c r="O4" s="205" t="s">
        <v>189</v>
      </c>
      <c r="P4" s="277" t="s">
        <v>193</v>
      </c>
      <c r="Q4" s="261"/>
      <c r="R4" s="193"/>
    </row>
    <row r="5" spans="2:18" ht="18" customHeight="1">
      <c r="B5" s="263"/>
      <c r="C5" s="263"/>
      <c r="D5" s="263"/>
      <c r="E5" s="263"/>
      <c r="F5" s="263"/>
      <c r="G5" s="161" t="s">
        <v>166</v>
      </c>
      <c r="H5" s="207" t="s">
        <v>255</v>
      </c>
      <c r="I5" s="161" t="s">
        <v>166</v>
      </c>
      <c r="J5" s="284" t="s">
        <v>224</v>
      </c>
      <c r="K5" s="161" t="s">
        <v>166</v>
      </c>
      <c r="L5" s="31"/>
      <c r="M5" s="207" t="s">
        <v>256</v>
      </c>
      <c r="N5" s="31"/>
      <c r="O5" s="161" t="s">
        <v>225</v>
      </c>
      <c r="P5" s="287" t="s">
        <v>257</v>
      </c>
      <c r="Q5" s="288"/>
    </row>
    <row r="6" spans="2:18" ht="12" customHeight="1">
      <c r="B6" s="263"/>
      <c r="C6" s="263"/>
      <c r="D6" s="263"/>
      <c r="E6" s="263"/>
      <c r="F6" s="263"/>
      <c r="G6" s="268" t="s">
        <v>258</v>
      </c>
      <c r="H6" s="268" t="s">
        <v>226</v>
      </c>
      <c r="I6" s="268" t="s">
        <v>227</v>
      </c>
      <c r="J6" s="285"/>
      <c r="K6" s="268" t="s">
        <v>228</v>
      </c>
      <c r="L6" s="280" t="s">
        <v>229</v>
      </c>
      <c r="M6" s="268" t="s">
        <v>230</v>
      </c>
      <c r="N6" s="280" t="s">
        <v>229</v>
      </c>
      <c r="O6" s="161" t="s">
        <v>231</v>
      </c>
      <c r="P6" s="161" t="s">
        <v>232</v>
      </c>
      <c r="Q6" s="31" t="s">
        <v>233</v>
      </c>
    </row>
    <row r="7" spans="2:18" ht="12" customHeight="1">
      <c r="B7" s="265"/>
      <c r="C7" s="265"/>
      <c r="D7" s="265"/>
      <c r="E7" s="265"/>
      <c r="F7" s="265"/>
      <c r="G7" s="269"/>
      <c r="H7" s="269"/>
      <c r="I7" s="269"/>
      <c r="J7" s="286"/>
      <c r="K7" s="269"/>
      <c r="L7" s="281"/>
      <c r="M7" s="269"/>
      <c r="N7" s="281"/>
      <c r="O7" s="6" t="s">
        <v>234</v>
      </c>
      <c r="P7" s="6" t="s">
        <v>234</v>
      </c>
      <c r="Q7" s="149"/>
    </row>
    <row r="8" spans="2:18" ht="20.100000000000001" customHeight="1">
      <c r="B8" s="5"/>
      <c r="C8" s="5"/>
      <c r="D8" s="5"/>
      <c r="E8" s="5"/>
      <c r="F8" s="5"/>
      <c r="G8" s="10"/>
      <c r="H8" s="1"/>
      <c r="I8" s="1"/>
      <c r="J8" s="15" t="s">
        <v>102</v>
      </c>
      <c r="K8" s="1"/>
      <c r="L8" s="1"/>
      <c r="M8" s="1"/>
      <c r="N8" s="1"/>
      <c r="O8" s="5"/>
      <c r="P8" s="5"/>
      <c r="Q8" s="5"/>
    </row>
    <row r="9" spans="2:18" ht="20.100000000000001" customHeight="1">
      <c r="B9" s="5" t="s">
        <v>19</v>
      </c>
      <c r="C9" s="5">
        <v>30</v>
      </c>
      <c r="D9" s="5" t="s">
        <v>104</v>
      </c>
      <c r="E9" s="5">
        <v>3</v>
      </c>
      <c r="F9" s="5" t="s">
        <v>105</v>
      </c>
      <c r="G9" s="10">
        <v>1</v>
      </c>
      <c r="H9" s="146">
        <v>0</v>
      </c>
      <c r="I9" s="1">
        <v>0</v>
      </c>
      <c r="J9" s="1">
        <v>3</v>
      </c>
      <c r="K9" s="1">
        <v>1</v>
      </c>
      <c r="L9" s="146">
        <v>0</v>
      </c>
      <c r="M9" s="146">
        <v>0</v>
      </c>
      <c r="N9" s="146">
        <v>0</v>
      </c>
      <c r="O9" s="1">
        <v>0</v>
      </c>
      <c r="P9" s="282">
        <f>IF(G9="","",(IF(G9=0,"-   ",K9/G9*100)))</f>
        <v>100</v>
      </c>
      <c r="Q9" s="282"/>
    </row>
    <row r="10" spans="2:18" ht="20.100000000000001" customHeight="1">
      <c r="B10" s="5"/>
      <c r="C10" s="5">
        <v>31</v>
      </c>
      <c r="D10" s="5" t="s">
        <v>298</v>
      </c>
      <c r="E10" s="5">
        <v>3</v>
      </c>
      <c r="F10" s="5" t="s">
        <v>299</v>
      </c>
      <c r="G10" s="10">
        <v>2</v>
      </c>
      <c r="H10" s="146">
        <v>0</v>
      </c>
      <c r="I10" s="1">
        <v>0</v>
      </c>
      <c r="J10" s="1">
        <v>3</v>
      </c>
      <c r="K10" s="1">
        <v>2</v>
      </c>
      <c r="L10" s="146">
        <v>0</v>
      </c>
      <c r="M10" s="146">
        <v>0</v>
      </c>
      <c r="N10" s="146">
        <v>0</v>
      </c>
      <c r="O10" s="1">
        <v>0</v>
      </c>
      <c r="P10" s="282">
        <f>IF(G10="","",(IF(G10=0,"-   ",K10/G10*100)))</f>
        <v>100</v>
      </c>
      <c r="Q10" s="282"/>
    </row>
    <row r="11" spans="2:18" ht="20.100000000000001" customHeight="1">
      <c r="B11" s="38" t="s">
        <v>355</v>
      </c>
      <c r="C11" s="38">
        <v>2</v>
      </c>
      <c r="D11" s="38" t="s">
        <v>298</v>
      </c>
      <c r="E11" s="38">
        <v>3</v>
      </c>
      <c r="F11" s="38" t="s">
        <v>299</v>
      </c>
      <c r="G11" s="238">
        <v>0</v>
      </c>
      <c r="H11" s="239">
        <v>0</v>
      </c>
      <c r="I11" s="123">
        <v>0</v>
      </c>
      <c r="J11" s="239">
        <v>0</v>
      </c>
      <c r="K11" s="239">
        <v>0</v>
      </c>
      <c r="L11" s="239">
        <v>0</v>
      </c>
      <c r="M11" s="239">
        <v>0</v>
      </c>
      <c r="N11" s="239">
        <v>0</v>
      </c>
      <c r="O11" s="123">
        <v>0</v>
      </c>
      <c r="P11" s="283">
        <v>0</v>
      </c>
      <c r="Q11" s="283"/>
    </row>
    <row r="12" spans="2:18" s="20" customFormat="1" ht="21.95" customHeight="1">
      <c r="B12" s="16"/>
      <c r="C12" s="16"/>
      <c r="D12" s="16"/>
      <c r="E12" s="16"/>
      <c r="F12" s="16"/>
      <c r="G12" s="13"/>
      <c r="H12" s="14"/>
      <c r="I12" s="14"/>
      <c r="J12" s="15" t="s">
        <v>103</v>
      </c>
      <c r="K12" s="14"/>
      <c r="L12" s="14"/>
      <c r="M12" s="14"/>
      <c r="N12" s="14"/>
      <c r="O12" s="16"/>
      <c r="P12" s="16"/>
      <c r="Q12" s="16"/>
    </row>
    <row r="13" spans="2:18" s="20" customFormat="1" ht="20.100000000000001" customHeight="1">
      <c r="B13" s="5" t="s">
        <v>19</v>
      </c>
      <c r="C13" s="5">
        <v>30</v>
      </c>
      <c r="D13" s="5" t="s">
        <v>104</v>
      </c>
      <c r="E13" s="5">
        <v>3</v>
      </c>
      <c r="F13" s="81" t="s">
        <v>105</v>
      </c>
      <c r="G13" s="17">
        <v>263</v>
      </c>
      <c r="H13" s="18">
        <v>116</v>
      </c>
      <c r="I13" s="18">
        <v>0</v>
      </c>
      <c r="J13" s="18">
        <v>435</v>
      </c>
      <c r="K13" s="18">
        <v>263</v>
      </c>
      <c r="L13" s="18">
        <v>116</v>
      </c>
      <c r="M13" s="1">
        <v>32</v>
      </c>
      <c r="N13" s="1">
        <v>13</v>
      </c>
      <c r="O13" s="1">
        <v>0</v>
      </c>
      <c r="P13" s="278">
        <f>IF(G13="","",K13/G13*100)</f>
        <v>100</v>
      </c>
      <c r="Q13" s="278"/>
    </row>
    <row r="14" spans="2:18" s="20" customFormat="1" ht="20.100000000000001" customHeight="1">
      <c r="B14" s="5"/>
      <c r="C14" s="5">
        <v>31</v>
      </c>
      <c r="D14" s="5" t="s">
        <v>104</v>
      </c>
      <c r="E14" s="5">
        <v>3</v>
      </c>
      <c r="F14" s="5" t="s">
        <v>299</v>
      </c>
      <c r="G14" s="17">
        <v>296</v>
      </c>
      <c r="H14" s="18">
        <v>125</v>
      </c>
      <c r="I14" s="18">
        <v>0</v>
      </c>
      <c r="J14" s="18">
        <v>517</v>
      </c>
      <c r="K14" s="18">
        <v>296</v>
      </c>
      <c r="L14" s="18">
        <v>125</v>
      </c>
      <c r="M14" s="1">
        <v>20</v>
      </c>
      <c r="N14" s="1">
        <v>8</v>
      </c>
      <c r="O14" s="1"/>
      <c r="P14" s="278">
        <f>IF(G14="","",K14/G14*100)</f>
        <v>100</v>
      </c>
      <c r="Q14" s="279"/>
    </row>
    <row r="15" spans="2:18" s="20" customFormat="1" ht="20.100000000000001" customHeight="1" thickBot="1">
      <c r="B15" s="124" t="s">
        <v>355</v>
      </c>
      <c r="C15" s="124">
        <v>2</v>
      </c>
      <c r="D15" s="124" t="s">
        <v>104</v>
      </c>
      <c r="E15" s="124">
        <v>3</v>
      </c>
      <c r="F15" s="124" t="s">
        <v>299</v>
      </c>
      <c r="G15" s="240">
        <v>355</v>
      </c>
      <c r="H15" s="241">
        <v>158</v>
      </c>
      <c r="I15" s="241">
        <v>0</v>
      </c>
      <c r="J15" s="241">
        <v>512</v>
      </c>
      <c r="K15" s="241">
        <v>355</v>
      </c>
      <c r="L15" s="241">
        <v>158</v>
      </c>
      <c r="M15" s="242">
        <v>28</v>
      </c>
      <c r="N15" s="242">
        <v>11</v>
      </c>
      <c r="O15" s="123">
        <v>0</v>
      </c>
      <c r="P15" s="275">
        <f>IF(G15="","",K15/G15*100)</f>
        <v>100</v>
      </c>
      <c r="Q15" s="276"/>
    </row>
    <row r="16" spans="2:18" ht="18" customHeight="1">
      <c r="B16" s="3" t="s">
        <v>128</v>
      </c>
      <c r="O16" s="140"/>
      <c r="Q16" s="5"/>
    </row>
    <row r="17" spans="3:3">
      <c r="C17" s="3" t="s">
        <v>235</v>
      </c>
    </row>
  </sheetData>
  <mergeCells count="21">
    <mergeCell ref="B4:F7"/>
    <mergeCell ref="G6:G7"/>
    <mergeCell ref="H6:H7"/>
    <mergeCell ref="I6:I7"/>
    <mergeCell ref="G4:H4"/>
    <mergeCell ref="I2:M2"/>
    <mergeCell ref="K4:N4"/>
    <mergeCell ref="I4:J4"/>
    <mergeCell ref="J5:J7"/>
    <mergeCell ref="N6:N7"/>
    <mergeCell ref="M6:M7"/>
    <mergeCell ref="K6:K7"/>
    <mergeCell ref="P15:Q15"/>
    <mergeCell ref="P4:Q4"/>
    <mergeCell ref="P14:Q14"/>
    <mergeCell ref="L6:L7"/>
    <mergeCell ref="P10:Q10"/>
    <mergeCell ref="P13:Q13"/>
    <mergeCell ref="P11:Q11"/>
    <mergeCell ref="P9:Q9"/>
    <mergeCell ref="P5:Q5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  <pageSetUpPr fitToPage="1"/>
  </sheetPr>
  <dimension ref="A2:U21"/>
  <sheetViews>
    <sheetView showGridLines="0" view="pageBreakPreview" zoomScaleNormal="75" zoomScaleSheetLayoutView="100" workbookViewId="0"/>
  </sheetViews>
  <sheetFormatPr defaultRowHeight="13.5" customHeight="1"/>
  <cols>
    <col min="1" max="1" width="5" style="3" customWidth="1"/>
    <col min="2" max="2" width="4.625" style="3" bestFit="1" customWidth="1"/>
    <col min="3" max="3" width="4" style="3" bestFit="1" customWidth="1"/>
    <col min="4" max="4" width="4.625" style="3" bestFit="1" customWidth="1"/>
    <col min="5" max="5" width="8.375" style="3" customWidth="1"/>
    <col min="6" max="6" width="11.125" style="3" customWidth="1"/>
    <col min="7" max="7" width="7.625" style="3" customWidth="1"/>
    <col min="8" max="8" width="9.625" style="3" customWidth="1"/>
    <col min="9" max="9" width="7.625" style="3" customWidth="1"/>
    <col min="10" max="10" width="9.625" style="3" customWidth="1"/>
    <col min="11" max="11" width="0.875" style="3" customWidth="1"/>
    <col min="12" max="12" width="6.625" style="3" customWidth="1"/>
    <col min="13" max="13" width="9.625" style="3" customWidth="1"/>
    <col min="14" max="14" width="5.625" style="3" customWidth="1"/>
    <col min="15" max="15" width="9.625" style="3" customWidth="1"/>
    <col min="16" max="16" width="5.625" style="3" customWidth="1"/>
    <col min="17" max="17" width="9.625" style="3" customWidth="1"/>
    <col min="18" max="18" width="8.625" style="3" customWidth="1"/>
    <col min="19" max="19" width="10.625" style="3" customWidth="1"/>
    <col min="20" max="20" width="6.625" style="3" customWidth="1"/>
    <col min="21" max="21" width="9.625" style="3" customWidth="1"/>
    <col min="22" max="16384" width="9" style="3"/>
  </cols>
  <sheetData>
    <row r="2" spans="1:21" ht="18" customHeight="1">
      <c r="F2" s="174"/>
      <c r="G2" s="174"/>
      <c r="H2" s="202" t="s">
        <v>317</v>
      </c>
      <c r="I2" s="289" t="s">
        <v>106</v>
      </c>
      <c r="J2" s="289"/>
      <c r="K2" s="289"/>
      <c r="L2" s="289"/>
      <c r="M2" s="289"/>
      <c r="N2" s="289"/>
    </row>
    <row r="3" spans="1:21" ht="24.95" customHeight="1" thickBot="1">
      <c r="B3" s="79" t="s">
        <v>130</v>
      </c>
      <c r="E3" s="80"/>
      <c r="H3" s="80"/>
      <c r="I3" s="80" t="s">
        <v>294</v>
      </c>
    </row>
    <row r="4" spans="1:21" ht="18" customHeight="1">
      <c r="B4" s="261" t="s">
        <v>131</v>
      </c>
      <c r="C4" s="261"/>
      <c r="D4" s="262"/>
      <c r="E4" s="259" t="s">
        <v>132</v>
      </c>
      <c r="F4" s="294"/>
      <c r="G4" s="259" t="s">
        <v>133</v>
      </c>
      <c r="H4" s="294"/>
      <c r="I4" s="259" t="s">
        <v>134</v>
      </c>
      <c r="J4" s="294"/>
      <c r="K4" s="47"/>
      <c r="L4" s="290" t="s">
        <v>135</v>
      </c>
      <c r="M4" s="291"/>
      <c r="N4" s="292" t="s">
        <v>136</v>
      </c>
      <c r="O4" s="293"/>
      <c r="P4" s="259" t="s">
        <v>137</v>
      </c>
      <c r="Q4" s="294"/>
      <c r="R4" s="295" t="s">
        <v>138</v>
      </c>
      <c r="S4" s="291"/>
      <c r="T4" s="259" t="s">
        <v>139</v>
      </c>
      <c r="U4" s="260"/>
    </row>
    <row r="5" spans="1:21" ht="18" customHeight="1">
      <c r="B5" s="265"/>
      <c r="C5" s="265"/>
      <c r="D5" s="264"/>
      <c r="E5" s="6" t="s">
        <v>140</v>
      </c>
      <c r="F5" s="203" t="s">
        <v>141</v>
      </c>
      <c r="G5" s="6" t="s">
        <v>140</v>
      </c>
      <c r="H5" s="6" t="s">
        <v>141</v>
      </c>
      <c r="I5" s="6" t="s">
        <v>140</v>
      </c>
      <c r="J5" s="6" t="s">
        <v>141</v>
      </c>
      <c r="K5" s="6"/>
      <c r="L5" s="149" t="s">
        <v>140</v>
      </c>
      <c r="M5" s="6" t="s">
        <v>141</v>
      </c>
      <c r="N5" s="6" t="s">
        <v>140</v>
      </c>
      <c r="O5" s="203" t="s">
        <v>141</v>
      </c>
      <c r="P5" s="6" t="s">
        <v>140</v>
      </c>
      <c r="Q5" s="7" t="s">
        <v>141</v>
      </c>
      <c r="R5" s="6" t="s">
        <v>140</v>
      </c>
      <c r="S5" s="7" t="s">
        <v>141</v>
      </c>
      <c r="T5" s="6" t="s">
        <v>140</v>
      </c>
      <c r="U5" s="6" t="s">
        <v>141</v>
      </c>
    </row>
    <row r="6" spans="1:21" s="20" customFormat="1" ht="18" customHeight="1">
      <c r="B6" s="221" t="s">
        <v>19</v>
      </c>
      <c r="C6" s="139">
        <v>29</v>
      </c>
      <c r="D6" s="222" t="s">
        <v>20</v>
      </c>
      <c r="E6" s="137">
        <v>13706</v>
      </c>
      <c r="F6" s="137">
        <v>1817543</v>
      </c>
      <c r="G6" s="138">
        <v>8587</v>
      </c>
      <c r="H6" s="138">
        <v>631514</v>
      </c>
      <c r="I6" s="138">
        <v>1355</v>
      </c>
      <c r="J6" s="138">
        <v>216540</v>
      </c>
      <c r="K6" s="138"/>
      <c r="L6" s="138">
        <v>60</v>
      </c>
      <c r="M6" s="138">
        <v>85529</v>
      </c>
      <c r="N6" s="138">
        <v>3</v>
      </c>
      <c r="O6" s="138">
        <v>20033</v>
      </c>
      <c r="P6" s="138">
        <v>6</v>
      </c>
      <c r="Q6" s="138">
        <v>3521</v>
      </c>
      <c r="R6" s="138">
        <v>3530</v>
      </c>
      <c r="S6" s="138">
        <v>841599</v>
      </c>
      <c r="T6" s="138">
        <v>165</v>
      </c>
      <c r="U6" s="138">
        <v>18807</v>
      </c>
    </row>
    <row r="7" spans="1:21" s="20" customFormat="1" ht="18" customHeight="1">
      <c r="A7" s="16"/>
      <c r="B7" s="5"/>
      <c r="C7" s="39">
        <v>30</v>
      </c>
      <c r="D7" s="81"/>
      <c r="E7" s="137">
        <v>13885</v>
      </c>
      <c r="F7" s="137">
        <v>1829294</v>
      </c>
      <c r="G7" s="138">
        <v>8966</v>
      </c>
      <c r="H7" s="138">
        <v>686337</v>
      </c>
      <c r="I7" s="138">
        <v>1314</v>
      </c>
      <c r="J7" s="138">
        <v>209113</v>
      </c>
      <c r="K7" s="138">
        <v>45</v>
      </c>
      <c r="L7" s="138">
        <v>45</v>
      </c>
      <c r="M7" s="138">
        <v>72142</v>
      </c>
      <c r="N7" s="138">
        <v>1</v>
      </c>
      <c r="O7" s="138">
        <v>6602</v>
      </c>
      <c r="P7" s="138">
        <v>13</v>
      </c>
      <c r="Q7" s="138">
        <v>9339</v>
      </c>
      <c r="R7" s="138">
        <v>3412</v>
      </c>
      <c r="S7" s="138">
        <v>829586</v>
      </c>
      <c r="T7" s="138">
        <v>134</v>
      </c>
      <c r="U7" s="138">
        <v>16175</v>
      </c>
    </row>
    <row r="8" spans="1:21" s="20" customFormat="1" ht="18" customHeight="1" thickBot="1">
      <c r="A8" s="16"/>
      <c r="B8" s="229" t="s">
        <v>355</v>
      </c>
      <c r="C8" s="130" t="s">
        <v>354</v>
      </c>
      <c r="D8" s="230"/>
      <c r="E8" s="243">
        <v>13826</v>
      </c>
      <c r="F8" s="243">
        <v>1901269</v>
      </c>
      <c r="G8" s="242">
        <v>8732</v>
      </c>
      <c r="H8" s="242">
        <v>748495</v>
      </c>
      <c r="I8" s="242">
        <v>1532</v>
      </c>
      <c r="J8" s="242">
        <v>232242</v>
      </c>
      <c r="K8" s="242"/>
      <c r="L8" s="242">
        <v>37</v>
      </c>
      <c r="M8" s="242">
        <v>41981</v>
      </c>
      <c r="N8" s="242">
        <v>1</v>
      </c>
      <c r="O8" s="242">
        <v>19592</v>
      </c>
      <c r="P8" s="242">
        <v>6</v>
      </c>
      <c r="Q8" s="242">
        <v>4455</v>
      </c>
      <c r="R8" s="242">
        <v>3384</v>
      </c>
      <c r="S8" s="242">
        <v>835162</v>
      </c>
      <c r="T8" s="242">
        <v>134</v>
      </c>
      <c r="U8" s="242">
        <v>19338</v>
      </c>
    </row>
    <row r="9" spans="1:21" ht="18" customHeight="1">
      <c r="B9" s="3" t="s">
        <v>368</v>
      </c>
    </row>
    <row r="20" spans="5:10" ht="13.5" customHeight="1">
      <c r="E20" s="289"/>
      <c r="F20" s="289"/>
      <c r="G20" s="289"/>
      <c r="H20" s="289"/>
      <c r="I20" s="296"/>
    </row>
    <row r="21" spans="5:10" ht="13.5" customHeight="1">
      <c r="E21" s="297"/>
      <c r="F21" s="298"/>
      <c r="G21" s="298"/>
      <c r="H21" s="298"/>
      <c r="I21" s="298"/>
      <c r="J21" s="298"/>
    </row>
  </sheetData>
  <mergeCells count="12">
    <mergeCell ref="E21:J21"/>
    <mergeCell ref="B4:D5"/>
    <mergeCell ref="E4:F4"/>
    <mergeCell ref="G4:H4"/>
    <mergeCell ref="I4:J4"/>
    <mergeCell ref="E20:I20"/>
    <mergeCell ref="I2:N2"/>
    <mergeCell ref="T4:U4"/>
    <mergeCell ref="L4:M4"/>
    <mergeCell ref="N4:O4"/>
    <mergeCell ref="P4:Q4"/>
    <mergeCell ref="R4:S4"/>
  </mergeCells>
  <phoneticPr fontId="2"/>
  <pageMargins left="1.01" right="0.19685039370078741" top="0.98425196850393704" bottom="0.98425196850393704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</sheetPr>
  <dimension ref="A2:X16"/>
  <sheetViews>
    <sheetView showGridLines="0" view="pageBreakPreview" zoomScaleNormal="100" workbookViewId="0"/>
  </sheetViews>
  <sheetFormatPr defaultRowHeight="13.5" customHeight="1"/>
  <cols>
    <col min="1" max="1" width="5" style="3" customWidth="1"/>
    <col min="2" max="2" width="5.625" style="3" customWidth="1"/>
    <col min="3" max="3" width="2.875" style="3" customWidth="1"/>
    <col min="4" max="4" width="3.625" style="3" customWidth="1"/>
    <col min="5" max="5" width="9" style="3"/>
    <col min="6" max="6" width="6.25" style="3" customWidth="1"/>
    <col min="7" max="7" width="9" style="3"/>
    <col min="8" max="8" width="7.25" style="3" customWidth="1"/>
    <col min="9" max="9" width="9" style="3"/>
    <col min="10" max="10" width="7.25" style="3" customWidth="1"/>
    <col min="11" max="11" width="9" style="3"/>
    <col min="12" max="12" width="7.25" style="3" customWidth="1"/>
    <col min="13" max="13" width="1.25" style="3" customWidth="1"/>
    <col min="14" max="14" width="7.875" style="3" customWidth="1"/>
    <col min="15" max="15" width="6.875" style="3" customWidth="1"/>
    <col min="16" max="16" width="7.875" style="3" customWidth="1"/>
    <col min="17" max="17" width="6.875" style="3" customWidth="1"/>
    <col min="18" max="18" width="7.875" style="3" customWidth="1"/>
    <col min="19" max="19" width="6.875" style="3" customWidth="1"/>
    <col min="20" max="20" width="8.625" style="3" customWidth="1"/>
    <col min="21" max="21" width="6.875" style="3" customWidth="1"/>
    <col min="22" max="22" width="7.875" style="3" customWidth="1"/>
    <col min="23" max="23" width="6.875" style="3" customWidth="1"/>
    <col min="24" max="24" width="1.625" style="3" customWidth="1"/>
    <col min="25" max="16384" width="9" style="3"/>
  </cols>
  <sheetData>
    <row r="2" spans="1:24" ht="18" customHeight="1">
      <c r="F2" s="200"/>
      <c r="G2" s="54"/>
      <c r="H2" s="54"/>
      <c r="I2" s="54"/>
      <c r="J2" s="201" t="s">
        <v>318</v>
      </c>
      <c r="K2" s="289" t="s">
        <v>107</v>
      </c>
      <c r="L2" s="289"/>
      <c r="M2" s="289"/>
      <c r="N2" s="289"/>
      <c r="O2" s="289"/>
      <c r="P2" s="289"/>
    </row>
    <row r="3" spans="1:24" ht="24.95" customHeight="1" thickBot="1">
      <c r="B3" s="79" t="s">
        <v>142</v>
      </c>
      <c r="G3" s="80"/>
      <c r="H3" s="80"/>
      <c r="J3" s="80" t="s">
        <v>288</v>
      </c>
    </row>
    <row r="4" spans="1:24" ht="18" customHeight="1">
      <c r="B4" s="260" t="s">
        <v>143</v>
      </c>
      <c r="C4" s="260"/>
      <c r="D4" s="294"/>
      <c r="E4" s="259" t="s">
        <v>132</v>
      </c>
      <c r="F4" s="300"/>
      <c r="G4" s="259" t="s">
        <v>144</v>
      </c>
      <c r="H4" s="300"/>
      <c r="I4" s="259" t="s">
        <v>145</v>
      </c>
      <c r="J4" s="300"/>
      <c r="K4" s="259" t="s">
        <v>146</v>
      </c>
      <c r="L4" s="300"/>
      <c r="M4" s="47"/>
      <c r="N4" s="260" t="s">
        <v>147</v>
      </c>
      <c r="O4" s="294"/>
      <c r="P4" s="259" t="s">
        <v>148</v>
      </c>
      <c r="Q4" s="300"/>
      <c r="R4" s="259" t="s">
        <v>149</v>
      </c>
      <c r="S4" s="300"/>
      <c r="T4" s="259" t="s">
        <v>150</v>
      </c>
      <c r="U4" s="300"/>
      <c r="V4" s="259" t="s">
        <v>151</v>
      </c>
      <c r="W4" s="299"/>
      <c r="X4" s="29"/>
    </row>
    <row r="5" spans="1:24" s="20" customFormat="1" ht="18" customHeight="1">
      <c r="A5" s="16"/>
      <c r="B5" s="39" t="s">
        <v>19</v>
      </c>
      <c r="C5" s="39">
        <v>29</v>
      </c>
      <c r="D5" s="223" t="s">
        <v>104</v>
      </c>
      <c r="E5" s="10">
        <v>328</v>
      </c>
      <c r="F5" s="21">
        <v>-1</v>
      </c>
      <c r="G5" s="100">
        <v>75</v>
      </c>
      <c r="H5" s="21"/>
      <c r="I5" s="1">
        <v>0</v>
      </c>
      <c r="J5" s="21"/>
      <c r="K5" s="101">
        <v>51</v>
      </c>
      <c r="L5" s="21">
        <v>-1</v>
      </c>
      <c r="M5" s="1"/>
      <c r="N5" s="1">
        <v>35</v>
      </c>
      <c r="O5" s="21"/>
      <c r="P5" s="1">
        <v>2</v>
      </c>
      <c r="Q5" s="21"/>
      <c r="R5" s="1">
        <v>11</v>
      </c>
      <c r="S5" s="21"/>
      <c r="T5" s="102">
        <v>4</v>
      </c>
      <c r="U5" s="21"/>
      <c r="V5" s="1">
        <v>150</v>
      </c>
      <c r="W5" s="21"/>
      <c r="X5" s="5"/>
    </row>
    <row r="6" spans="1:24" s="20" customFormat="1" ht="18" customHeight="1">
      <c r="B6" s="39"/>
      <c r="C6" s="39">
        <v>30</v>
      </c>
      <c r="D6" s="135"/>
      <c r="E6" s="10">
        <v>335</v>
      </c>
      <c r="F6" s="21">
        <v>-4</v>
      </c>
      <c r="G6" s="100">
        <v>71</v>
      </c>
      <c r="H6" s="21">
        <v>-2</v>
      </c>
      <c r="I6" s="1">
        <v>0</v>
      </c>
      <c r="J6" s="21"/>
      <c r="K6" s="101">
        <v>50</v>
      </c>
      <c r="L6" s="21"/>
      <c r="M6" s="1"/>
      <c r="N6" s="1">
        <v>43</v>
      </c>
      <c r="O6" s="21">
        <v>-1</v>
      </c>
      <c r="P6" s="1">
        <v>1</v>
      </c>
      <c r="Q6" s="21"/>
      <c r="R6" s="1">
        <v>11</v>
      </c>
      <c r="S6" s="21"/>
      <c r="T6" s="102">
        <v>0</v>
      </c>
      <c r="U6" s="21"/>
      <c r="V6" s="1">
        <v>159</v>
      </c>
      <c r="W6" s="21">
        <v>-1</v>
      </c>
      <c r="X6" s="5"/>
    </row>
    <row r="7" spans="1:24" s="20" customFormat="1" ht="18" customHeight="1" thickBot="1">
      <c r="B7" s="127" t="s">
        <v>355</v>
      </c>
      <c r="C7" s="127" t="s">
        <v>354</v>
      </c>
      <c r="D7" s="127"/>
      <c r="E7" s="244">
        <v>350</v>
      </c>
      <c r="F7" s="245">
        <v>-3</v>
      </c>
      <c r="G7" s="246">
        <v>90</v>
      </c>
      <c r="H7" s="245"/>
      <c r="I7" s="242">
        <v>0</v>
      </c>
      <c r="J7" s="245"/>
      <c r="K7" s="247">
        <v>47</v>
      </c>
      <c r="L7" s="245">
        <v>-2</v>
      </c>
      <c r="M7" s="242"/>
      <c r="N7" s="242">
        <v>42</v>
      </c>
      <c r="O7" s="245">
        <v>-1</v>
      </c>
      <c r="P7" s="242">
        <v>4</v>
      </c>
      <c r="Q7" s="245"/>
      <c r="R7" s="242">
        <v>4</v>
      </c>
      <c r="S7" s="245"/>
      <c r="T7" s="248">
        <v>0</v>
      </c>
      <c r="U7" s="245"/>
      <c r="V7" s="242">
        <v>163</v>
      </c>
      <c r="W7" s="245"/>
      <c r="X7" s="124"/>
    </row>
    <row r="8" spans="1:24" ht="18" customHeight="1">
      <c r="B8" s="3" t="s">
        <v>158</v>
      </c>
    </row>
    <row r="14" spans="1:24" ht="13.5" customHeight="1">
      <c r="K14" s="267"/>
      <c r="L14" s="267"/>
      <c r="M14" s="267"/>
      <c r="N14" s="267"/>
      <c r="O14" s="272"/>
    </row>
    <row r="16" spans="1:24" ht="13.5" customHeight="1">
      <c r="K16" s="297"/>
      <c r="L16" s="298"/>
      <c r="M16" s="298"/>
      <c r="N16" s="298"/>
      <c r="O16" s="298"/>
      <c r="P16" s="298"/>
    </row>
  </sheetData>
  <mergeCells count="13">
    <mergeCell ref="B4:D4"/>
    <mergeCell ref="E4:F4"/>
    <mergeCell ref="K4:L4"/>
    <mergeCell ref="I4:J4"/>
    <mergeCell ref="G4:H4"/>
    <mergeCell ref="K16:P16"/>
    <mergeCell ref="K2:P2"/>
    <mergeCell ref="V4:W4"/>
    <mergeCell ref="T4:U4"/>
    <mergeCell ref="P4:Q4"/>
    <mergeCell ref="N4:O4"/>
    <mergeCell ref="R4:S4"/>
    <mergeCell ref="K14:O14"/>
  </mergeCells>
  <phoneticPr fontId="2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B2:N14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3" customWidth="1"/>
    <col min="2" max="2" width="4.625" style="3" customWidth="1"/>
    <col min="3" max="3" width="2.875" style="3" customWidth="1"/>
    <col min="4" max="4" width="4.625" style="3" customWidth="1"/>
    <col min="5" max="5" width="6.625" style="3" customWidth="1"/>
    <col min="6" max="6" width="7.5" style="3" customWidth="1"/>
    <col min="7" max="7" width="9" style="3"/>
    <col min="8" max="8" width="6.625" style="3" customWidth="1"/>
    <col min="9" max="9" width="7.5" style="3" bestFit="1" customWidth="1"/>
    <col min="10" max="10" width="9" style="3"/>
    <col min="11" max="11" width="6.625" style="3" customWidth="1"/>
    <col min="12" max="12" width="7.5" style="3" customWidth="1"/>
    <col min="13" max="13" width="9" style="3"/>
    <col min="14" max="14" width="1.875" style="3" customWidth="1"/>
    <col min="15" max="16384" width="9" style="3"/>
  </cols>
  <sheetData>
    <row r="2" spans="2:14" s="20" customFormat="1" ht="18" customHeight="1">
      <c r="F2" s="152" t="s">
        <v>319</v>
      </c>
      <c r="G2" s="267" t="s">
        <v>353</v>
      </c>
      <c r="H2" s="267"/>
      <c r="I2" s="267"/>
      <c r="J2" s="267"/>
      <c r="K2" s="267"/>
    </row>
    <row r="3" spans="2:14" ht="18" customHeight="1" thickBot="1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2:14" ht="18" customHeight="1">
      <c r="B4" s="261" t="s">
        <v>8</v>
      </c>
      <c r="C4" s="261"/>
      <c r="D4" s="262"/>
      <c r="E4" s="259" t="s">
        <v>14</v>
      </c>
      <c r="F4" s="260"/>
      <c r="G4" s="294"/>
      <c r="H4" s="259" t="s">
        <v>21</v>
      </c>
      <c r="I4" s="260"/>
      <c r="J4" s="294"/>
      <c r="K4" s="259" t="s">
        <v>22</v>
      </c>
      <c r="L4" s="260"/>
      <c r="M4" s="260"/>
    </row>
    <row r="5" spans="2:14" ht="18" customHeight="1">
      <c r="B5" s="265"/>
      <c r="C5" s="265"/>
      <c r="D5" s="266"/>
      <c r="E5" s="6" t="s">
        <v>11</v>
      </c>
      <c r="F5" s="199" t="s">
        <v>164</v>
      </c>
      <c r="G5" s="7" t="s">
        <v>13</v>
      </c>
      <c r="H5" s="8" t="s">
        <v>11</v>
      </c>
      <c r="I5" s="199" t="s">
        <v>164</v>
      </c>
      <c r="J5" s="7" t="s">
        <v>13</v>
      </c>
      <c r="K5" s="6" t="s">
        <v>11</v>
      </c>
      <c r="L5" s="199" t="s">
        <v>164</v>
      </c>
      <c r="M5" s="8" t="s">
        <v>13</v>
      </c>
    </row>
    <row r="6" spans="2:14" ht="13.5" customHeight="1">
      <c r="B6" s="5" t="s">
        <v>19</v>
      </c>
      <c r="C6" s="5">
        <v>27</v>
      </c>
      <c r="D6" s="5" t="s">
        <v>20</v>
      </c>
      <c r="E6" s="32">
        <v>22</v>
      </c>
      <c r="F6" s="33">
        <v>300</v>
      </c>
      <c r="G6" s="33">
        <v>2353</v>
      </c>
      <c r="H6" s="33">
        <v>3</v>
      </c>
      <c r="I6" s="33">
        <v>41</v>
      </c>
      <c r="J6" s="33">
        <v>197</v>
      </c>
      <c r="K6" s="33">
        <v>19</v>
      </c>
      <c r="L6" s="33">
        <v>259</v>
      </c>
      <c r="M6" s="33">
        <v>2156</v>
      </c>
    </row>
    <row r="7" spans="2:14" ht="13.5" customHeight="1">
      <c r="B7" s="5"/>
      <c r="C7" s="94">
        <v>28</v>
      </c>
      <c r="D7" s="5"/>
      <c r="E7" s="32">
        <v>22</v>
      </c>
      <c r="F7" s="33">
        <v>301</v>
      </c>
      <c r="G7" s="33">
        <v>2362</v>
      </c>
      <c r="H7" s="33">
        <v>3</v>
      </c>
      <c r="I7" s="33">
        <v>42</v>
      </c>
      <c r="J7" s="33">
        <v>201</v>
      </c>
      <c r="K7" s="33">
        <v>19</v>
      </c>
      <c r="L7" s="33">
        <v>259</v>
      </c>
      <c r="M7" s="33">
        <v>2161</v>
      </c>
    </row>
    <row r="8" spans="2:14" s="48" customFormat="1" ht="13.5" customHeight="1">
      <c r="B8" s="93"/>
      <c r="C8" s="94">
        <v>29</v>
      </c>
      <c r="D8" s="94"/>
      <c r="E8" s="10">
        <v>22</v>
      </c>
      <c r="F8" s="1">
        <v>283</v>
      </c>
      <c r="G8" s="1">
        <v>2308</v>
      </c>
      <c r="H8" s="1">
        <v>3</v>
      </c>
      <c r="I8" s="1">
        <v>46</v>
      </c>
      <c r="J8" s="1">
        <v>194</v>
      </c>
      <c r="K8" s="1">
        <v>19</v>
      </c>
      <c r="L8" s="1">
        <v>237</v>
      </c>
      <c r="M8" s="1">
        <v>2114</v>
      </c>
    </row>
    <row r="9" spans="2:14" ht="13.5" customHeight="1">
      <c r="B9" s="5"/>
      <c r="C9" s="94">
        <v>30</v>
      </c>
      <c r="D9" s="94"/>
      <c r="E9" s="10">
        <v>22</v>
      </c>
      <c r="F9" s="1">
        <v>285</v>
      </c>
      <c r="G9" s="1">
        <v>2310</v>
      </c>
      <c r="H9" s="1">
        <v>3</v>
      </c>
      <c r="I9" s="1">
        <v>44</v>
      </c>
      <c r="J9" s="1">
        <v>197</v>
      </c>
      <c r="K9" s="1">
        <v>19</v>
      </c>
      <c r="L9" s="1">
        <v>241</v>
      </c>
      <c r="M9" s="1">
        <v>2113</v>
      </c>
      <c r="N9" s="5"/>
    </row>
    <row r="10" spans="2:14" s="48" customFormat="1" ht="6.75" customHeight="1">
      <c r="B10" s="94"/>
      <c r="C10" s="94"/>
      <c r="D10" s="94"/>
      <c r="E10" s="32"/>
      <c r="F10" s="33"/>
      <c r="G10" s="1"/>
      <c r="H10" s="33"/>
      <c r="I10" s="33"/>
      <c r="J10" s="33"/>
      <c r="K10" s="33"/>
      <c r="L10" s="33"/>
      <c r="M10" s="1"/>
    </row>
    <row r="11" spans="2:14" s="48" customFormat="1" ht="20.100000000000001" customHeight="1" thickBot="1">
      <c r="B11" s="34" t="s">
        <v>355</v>
      </c>
      <c r="C11" s="35" t="s">
        <v>354</v>
      </c>
      <c r="D11" s="35" t="s">
        <v>131</v>
      </c>
      <c r="E11" s="11">
        <v>22</v>
      </c>
      <c r="F11" s="12">
        <v>294</v>
      </c>
      <c r="G11" s="162">
        <v>2279</v>
      </c>
      <c r="H11" s="12">
        <v>3</v>
      </c>
      <c r="I11" s="12">
        <v>48</v>
      </c>
      <c r="J11" s="12">
        <v>204</v>
      </c>
      <c r="K11" s="12">
        <v>19</v>
      </c>
      <c r="L11" s="12">
        <v>246</v>
      </c>
      <c r="M11" s="12">
        <v>2075</v>
      </c>
    </row>
    <row r="12" spans="2:14" ht="18" customHeight="1">
      <c r="B12" s="3" t="s">
        <v>127</v>
      </c>
      <c r="C12" s="177"/>
      <c r="D12" s="177"/>
      <c r="E12" s="177"/>
      <c r="F12" s="177"/>
      <c r="G12" s="219"/>
      <c r="H12" s="177"/>
      <c r="I12" s="177"/>
      <c r="J12" s="177"/>
      <c r="K12" s="177"/>
      <c r="L12" s="177"/>
      <c r="M12" s="177"/>
    </row>
    <row r="13" spans="2:14" ht="13.5" customHeight="1">
      <c r="B13" s="177"/>
      <c r="C13" s="177"/>
      <c r="D13" s="177"/>
      <c r="E13" s="177"/>
      <c r="F13" s="177"/>
      <c r="G13" s="177"/>
      <c r="H13" s="177"/>
      <c r="I13" s="77"/>
      <c r="J13" s="177"/>
      <c r="K13" s="177"/>
      <c r="L13" s="177"/>
      <c r="M13" s="177"/>
    </row>
    <row r="14" spans="2:14" ht="13.5" customHeight="1">
      <c r="B14" s="177"/>
      <c r="C14" s="177"/>
      <c r="D14" s="177"/>
      <c r="E14" s="177"/>
      <c r="F14" s="177"/>
      <c r="G14" s="177"/>
      <c r="H14" s="177"/>
      <c r="I14" s="77"/>
      <c r="J14" s="177"/>
      <c r="K14" s="177"/>
      <c r="L14" s="177"/>
      <c r="M14" s="177"/>
    </row>
  </sheetData>
  <mergeCells count="5">
    <mergeCell ref="G2:K2"/>
    <mergeCell ref="B4:D5"/>
    <mergeCell ref="E4:G4"/>
    <mergeCell ref="H4:J4"/>
    <mergeCell ref="K4:M4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B2:S17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3" customWidth="1"/>
    <col min="2" max="2" width="4.625" style="3" customWidth="1"/>
    <col min="3" max="3" width="2.875" style="3" customWidth="1"/>
    <col min="4" max="4" width="4.625" style="3" customWidth="1"/>
    <col min="5" max="6" width="6.625" style="3" customWidth="1"/>
    <col min="7" max="7" width="8.125" style="3" customWidth="1"/>
    <col min="8" max="9" width="6.625" style="3" customWidth="1"/>
    <col min="10" max="10" width="8.125" style="3" customWidth="1"/>
    <col min="11" max="11" width="6.625" style="3" customWidth="1"/>
    <col min="12" max="12" width="8.125" style="3" customWidth="1"/>
    <col min="13" max="13" width="8.875" style="3" customWidth="1"/>
    <col min="14" max="14" width="1.875" style="3" customWidth="1"/>
    <col min="15" max="15" width="3.625" style="3" customWidth="1"/>
    <col min="16" max="16" width="2.375" style="3" bestFit="1" customWidth="1"/>
    <col min="17" max="17" width="3.25" style="3" bestFit="1" customWidth="1"/>
    <col min="18" max="18" width="4.125" style="3" bestFit="1" customWidth="1"/>
    <col min="19" max="19" width="3.25" style="3" bestFit="1" customWidth="1"/>
    <col min="20" max="16384" width="9" style="3"/>
  </cols>
  <sheetData>
    <row r="2" spans="2:19" s="20" customFormat="1" ht="18" customHeight="1">
      <c r="F2" s="152" t="s">
        <v>320</v>
      </c>
      <c r="G2" s="289" t="s">
        <v>339</v>
      </c>
      <c r="H2" s="289"/>
      <c r="I2" s="289"/>
      <c r="J2" s="289"/>
      <c r="K2" s="289"/>
    </row>
    <row r="3" spans="2:19" ht="18" customHeight="1" thickBot="1"/>
    <row r="4" spans="2:19" ht="18" customHeight="1">
      <c r="B4" s="261" t="s">
        <v>8</v>
      </c>
      <c r="C4" s="261"/>
      <c r="D4" s="262"/>
      <c r="E4" s="260" t="s">
        <v>160</v>
      </c>
      <c r="F4" s="260"/>
      <c r="G4" s="294"/>
      <c r="H4" s="259" t="s">
        <v>9</v>
      </c>
      <c r="I4" s="260"/>
      <c r="J4" s="294"/>
      <c r="K4" s="259" t="s">
        <v>10</v>
      </c>
      <c r="L4" s="260"/>
      <c r="M4" s="260"/>
    </row>
    <row r="5" spans="2:19" ht="18" customHeight="1">
      <c r="B5" s="265"/>
      <c r="C5" s="265"/>
      <c r="D5" s="266"/>
      <c r="E5" s="149" t="s">
        <v>11</v>
      </c>
      <c r="F5" s="7" t="s">
        <v>12</v>
      </c>
      <c r="G5" s="7" t="s">
        <v>13</v>
      </c>
      <c r="H5" s="8" t="s">
        <v>14</v>
      </c>
      <c r="I5" s="8" t="s">
        <v>15</v>
      </c>
      <c r="J5" s="9" t="s">
        <v>16</v>
      </c>
      <c r="K5" s="6" t="s">
        <v>11</v>
      </c>
      <c r="L5" s="8" t="s">
        <v>17</v>
      </c>
      <c r="M5" s="8" t="s">
        <v>18</v>
      </c>
      <c r="P5" s="45"/>
      <c r="Q5" s="45"/>
      <c r="R5" s="20"/>
      <c r="S5" s="20"/>
    </row>
    <row r="6" spans="2:19" ht="15" customHeight="1">
      <c r="B6" s="5" t="s">
        <v>19</v>
      </c>
      <c r="C6" s="5">
        <v>27</v>
      </c>
      <c r="D6" s="81" t="s">
        <v>20</v>
      </c>
      <c r="E6" s="33">
        <v>7</v>
      </c>
      <c r="F6" s="33">
        <v>72</v>
      </c>
      <c r="G6" s="33">
        <v>83</v>
      </c>
      <c r="H6" s="33">
        <v>11</v>
      </c>
      <c r="I6" s="33">
        <v>4</v>
      </c>
      <c r="J6" s="33">
        <v>7</v>
      </c>
      <c r="K6" s="33">
        <v>78</v>
      </c>
      <c r="L6" s="33">
        <v>2247</v>
      </c>
      <c r="M6" s="33">
        <v>2247</v>
      </c>
      <c r="N6" s="20"/>
      <c r="P6" s="45"/>
      <c r="Q6" s="45"/>
      <c r="R6" s="177"/>
      <c r="S6" s="177"/>
    </row>
    <row r="7" spans="2:19" ht="15" customHeight="1">
      <c r="B7" s="5"/>
      <c r="C7" s="5">
        <v>28</v>
      </c>
      <c r="D7" s="81"/>
      <c r="E7" s="33">
        <v>7</v>
      </c>
      <c r="F7" s="33">
        <v>71</v>
      </c>
      <c r="G7" s="33">
        <v>69</v>
      </c>
      <c r="H7" s="33">
        <v>11</v>
      </c>
      <c r="I7" s="33">
        <v>4</v>
      </c>
      <c r="J7" s="33">
        <v>7</v>
      </c>
      <c r="K7" s="33">
        <v>70</v>
      </c>
      <c r="L7" s="33">
        <v>2209</v>
      </c>
      <c r="M7" s="33">
        <v>2209</v>
      </c>
      <c r="N7" s="16"/>
      <c r="P7" s="5"/>
      <c r="Q7" s="5"/>
      <c r="R7" s="177"/>
      <c r="S7" s="177"/>
    </row>
    <row r="8" spans="2:19" s="20" customFormat="1" ht="15" customHeight="1">
      <c r="B8" s="5"/>
      <c r="C8" s="5">
        <v>29</v>
      </c>
      <c r="D8" s="81"/>
      <c r="E8" s="32">
        <v>7</v>
      </c>
      <c r="F8" s="33">
        <v>59</v>
      </c>
      <c r="G8" s="33">
        <v>72</v>
      </c>
      <c r="H8" s="33">
        <v>11</v>
      </c>
      <c r="I8" s="33">
        <v>4</v>
      </c>
      <c r="J8" s="33">
        <v>7</v>
      </c>
      <c r="K8" s="33">
        <v>70</v>
      </c>
      <c r="L8" s="33">
        <v>2209</v>
      </c>
      <c r="M8" s="33">
        <v>2209</v>
      </c>
      <c r="N8" s="16"/>
      <c r="R8" s="45"/>
      <c r="S8" s="5"/>
    </row>
    <row r="9" spans="2:19" ht="15" customHeight="1">
      <c r="B9" s="5"/>
      <c r="C9" s="94">
        <v>30</v>
      </c>
      <c r="D9" s="81"/>
      <c r="E9" s="32">
        <v>7</v>
      </c>
      <c r="F9" s="33">
        <v>58</v>
      </c>
      <c r="G9" s="33">
        <v>77</v>
      </c>
      <c r="H9" s="33">
        <v>11</v>
      </c>
      <c r="I9" s="33">
        <v>4</v>
      </c>
      <c r="J9" s="33">
        <v>7</v>
      </c>
      <c r="K9" s="33">
        <v>74</v>
      </c>
      <c r="L9" s="33">
        <v>2415</v>
      </c>
      <c r="M9" s="33">
        <v>2415</v>
      </c>
      <c r="N9" s="16"/>
      <c r="P9" s="198"/>
      <c r="Q9" s="198"/>
      <c r="R9" s="45"/>
      <c r="S9" s="5"/>
    </row>
    <row r="10" spans="2:19" s="20" customFormat="1" ht="9.75" customHeight="1">
      <c r="B10" s="5"/>
      <c r="C10" s="16"/>
      <c r="D10" s="147"/>
      <c r="E10" s="16"/>
      <c r="F10" s="16"/>
      <c r="G10" s="16"/>
      <c r="H10" s="16"/>
      <c r="I10" s="16"/>
      <c r="J10" s="16"/>
      <c r="K10" s="16"/>
      <c r="L10" s="16"/>
      <c r="M10" s="16"/>
      <c r="R10" s="45"/>
      <c r="S10" s="5"/>
    </row>
    <row r="11" spans="2:19" s="20" customFormat="1" ht="15" customHeight="1" thickBot="1">
      <c r="B11" s="50" t="s">
        <v>355</v>
      </c>
      <c r="C11" s="220" t="s">
        <v>354</v>
      </c>
      <c r="D11" s="148" t="s">
        <v>131</v>
      </c>
      <c r="E11" s="11">
        <f>6+1</f>
        <v>7</v>
      </c>
      <c r="F11" s="12">
        <f>37+9</f>
        <v>46</v>
      </c>
      <c r="G11" s="12">
        <f>49+14</f>
        <v>63</v>
      </c>
      <c r="H11" s="12">
        <v>11</v>
      </c>
      <c r="I11" s="12">
        <v>4</v>
      </c>
      <c r="J11" s="12">
        <v>7</v>
      </c>
      <c r="K11" s="12">
        <v>74</v>
      </c>
      <c r="L11" s="12">
        <v>2435</v>
      </c>
      <c r="M11" s="12">
        <v>2435</v>
      </c>
    </row>
    <row r="12" spans="2:19" ht="18" customHeight="1">
      <c r="B12" s="3" t="s">
        <v>296</v>
      </c>
    </row>
    <row r="13" spans="2:19" ht="18" customHeight="1"/>
    <row r="14" spans="2:19" ht="18" customHeight="1"/>
    <row r="15" spans="2:19" s="5" customFormat="1" ht="13.5" customHeight="1">
      <c r="E15" s="159"/>
      <c r="F15" s="4"/>
    </row>
    <row r="16" spans="2:19" s="5" customFormat="1" ht="13.5" customHeight="1">
      <c r="F16" s="158"/>
    </row>
    <row r="17" s="5" customFormat="1" ht="13.5" customHeight="1"/>
  </sheetData>
  <mergeCells count="5">
    <mergeCell ref="G2:K2"/>
    <mergeCell ref="B4:D5"/>
    <mergeCell ref="E4:G4"/>
    <mergeCell ref="H4:J4"/>
    <mergeCell ref="K4:M4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B2:L23"/>
  <sheetViews>
    <sheetView showGridLines="0" view="pageBreakPreview" zoomScale="120" zoomScaleNormal="100" zoomScaleSheetLayoutView="120" workbookViewId="0"/>
  </sheetViews>
  <sheetFormatPr defaultRowHeight="13.5" customHeight="1"/>
  <cols>
    <col min="1" max="1" width="5" style="3" customWidth="1"/>
    <col min="2" max="2" width="4.625" style="3" customWidth="1"/>
    <col min="3" max="5" width="2.875" style="3" customWidth="1"/>
    <col min="6" max="11" width="11.125" style="3" customWidth="1"/>
    <col min="12" max="12" width="1.75" style="3" customWidth="1"/>
    <col min="13" max="16384" width="9" style="3"/>
  </cols>
  <sheetData>
    <row r="2" spans="2:12" s="20" customFormat="1" ht="18" customHeight="1">
      <c r="F2" s="152" t="s">
        <v>321</v>
      </c>
      <c r="G2" s="289" t="s">
        <v>340</v>
      </c>
      <c r="H2" s="289"/>
      <c r="I2" s="289"/>
    </row>
    <row r="3" spans="2:12" ht="18" customHeight="1" thickBot="1">
      <c r="J3" s="301" t="s">
        <v>311</v>
      </c>
      <c r="K3" s="301"/>
    </row>
    <row r="4" spans="2:12" ht="35.25" customHeight="1">
      <c r="B4" s="260" t="s">
        <v>24</v>
      </c>
      <c r="C4" s="260"/>
      <c r="D4" s="260"/>
      <c r="E4" s="260"/>
      <c r="F4" s="47" t="s">
        <v>14</v>
      </c>
      <c r="G4" s="47" t="s">
        <v>25</v>
      </c>
      <c r="H4" s="47" t="s">
        <v>26</v>
      </c>
      <c r="I4" s="47" t="s">
        <v>27</v>
      </c>
      <c r="J4" s="47" t="s">
        <v>28</v>
      </c>
      <c r="K4" s="47" t="s">
        <v>29</v>
      </c>
    </row>
    <row r="5" spans="2:12" ht="14.1" customHeight="1">
      <c r="B5" s="5"/>
      <c r="C5" s="5"/>
      <c r="D5" s="5"/>
      <c r="E5" s="5"/>
      <c r="F5" s="51"/>
      <c r="G5" s="5"/>
      <c r="H5" s="5"/>
      <c r="I5" s="5"/>
      <c r="J5" s="5"/>
      <c r="K5" s="5"/>
    </row>
    <row r="6" spans="2:12" ht="18" customHeight="1">
      <c r="B6" s="46" t="s">
        <v>19</v>
      </c>
      <c r="C6" s="5">
        <v>28</v>
      </c>
      <c r="D6" s="5" t="s">
        <v>30</v>
      </c>
      <c r="E6" s="5"/>
      <c r="F6" s="10">
        <v>5041</v>
      </c>
      <c r="G6" s="1">
        <v>321</v>
      </c>
      <c r="H6" s="1">
        <v>427</v>
      </c>
      <c r="I6" s="1">
        <v>62</v>
      </c>
      <c r="J6" s="1">
        <v>2790</v>
      </c>
      <c r="K6" s="1">
        <v>1441</v>
      </c>
    </row>
    <row r="7" spans="2:12" ht="18" customHeight="1">
      <c r="B7" s="5"/>
      <c r="C7" s="5">
        <v>29</v>
      </c>
      <c r="D7" s="5"/>
      <c r="E7" s="5"/>
      <c r="F7" s="10">
        <v>5006</v>
      </c>
      <c r="G7" s="1">
        <v>317</v>
      </c>
      <c r="H7" s="1">
        <v>419</v>
      </c>
      <c r="I7" s="1">
        <v>61</v>
      </c>
      <c r="J7" s="1">
        <v>2725</v>
      </c>
      <c r="K7" s="1">
        <v>1484</v>
      </c>
    </row>
    <row r="8" spans="2:12" s="20" customFormat="1" ht="18" customHeight="1">
      <c r="B8" s="38"/>
      <c r="C8" s="5">
        <v>30</v>
      </c>
      <c r="D8" s="5"/>
      <c r="E8" s="5"/>
      <c r="F8" s="10">
        <v>5004</v>
      </c>
      <c r="G8" s="1">
        <v>325</v>
      </c>
      <c r="H8" s="1">
        <v>417</v>
      </c>
      <c r="I8" s="1">
        <v>64</v>
      </c>
      <c r="J8" s="1">
        <v>2689</v>
      </c>
      <c r="K8" s="1">
        <v>1509</v>
      </c>
      <c r="L8" s="22"/>
    </row>
    <row r="9" spans="2:12" ht="18" customHeight="1">
      <c r="B9" s="5"/>
      <c r="C9" s="5">
        <v>31</v>
      </c>
      <c r="D9" s="5"/>
      <c r="E9" s="5"/>
      <c r="F9" s="256">
        <v>4959</v>
      </c>
      <c r="G9" s="249">
        <v>332</v>
      </c>
      <c r="H9" s="249">
        <v>403</v>
      </c>
      <c r="I9" s="249">
        <v>60</v>
      </c>
      <c r="J9" s="249">
        <v>2643</v>
      </c>
      <c r="K9" s="249">
        <v>1521</v>
      </c>
    </row>
    <row r="10" spans="2:12" ht="6.75" customHeight="1">
      <c r="B10" s="5"/>
      <c r="C10" s="5"/>
      <c r="D10" s="5"/>
      <c r="E10" s="5"/>
      <c r="F10" s="10"/>
      <c r="G10" s="1"/>
      <c r="H10" s="1"/>
      <c r="I10" s="1"/>
      <c r="J10" s="1"/>
      <c r="K10" s="1"/>
    </row>
    <row r="11" spans="2:12" s="20" customFormat="1" ht="18" customHeight="1">
      <c r="B11" s="38" t="s">
        <v>355</v>
      </c>
      <c r="C11" s="38">
        <v>2</v>
      </c>
      <c r="D11" s="38" t="s">
        <v>104</v>
      </c>
      <c r="E11" s="5"/>
      <c r="F11" s="197">
        <v>5016</v>
      </c>
      <c r="G11" s="22">
        <v>338</v>
      </c>
      <c r="H11" s="22">
        <v>401</v>
      </c>
      <c r="I11" s="22">
        <v>51</v>
      </c>
      <c r="J11" s="22">
        <v>2627</v>
      </c>
      <c r="K11" s="22">
        <v>1599</v>
      </c>
      <c r="L11" s="22"/>
    </row>
    <row r="12" spans="2:12" ht="6.95" customHeight="1">
      <c r="B12" s="5"/>
      <c r="C12" s="5"/>
      <c r="D12" s="5"/>
      <c r="E12" s="5"/>
      <c r="F12" s="10"/>
      <c r="G12" s="1"/>
      <c r="H12" s="1"/>
      <c r="I12" s="1"/>
      <c r="J12" s="1"/>
      <c r="K12" s="1"/>
    </row>
    <row r="13" spans="2:12" ht="13.5" customHeight="1">
      <c r="B13" s="5"/>
      <c r="C13" s="5"/>
      <c r="D13" s="5">
        <v>1</v>
      </c>
      <c r="E13" s="5" t="s">
        <v>31</v>
      </c>
      <c r="F13" s="197">
        <v>1530</v>
      </c>
      <c r="G13" s="1">
        <v>127</v>
      </c>
      <c r="H13" s="1">
        <v>32</v>
      </c>
      <c r="I13" s="1">
        <v>3</v>
      </c>
      <c r="J13" s="1">
        <v>406</v>
      </c>
      <c r="K13" s="1">
        <v>962</v>
      </c>
    </row>
    <row r="14" spans="2:12" ht="13.5" customHeight="1">
      <c r="B14" s="5"/>
      <c r="C14" s="5"/>
      <c r="D14" s="5">
        <v>2</v>
      </c>
      <c r="E14" s="5"/>
      <c r="F14" s="197">
        <v>656</v>
      </c>
      <c r="G14" s="1">
        <v>125</v>
      </c>
      <c r="H14" s="1">
        <v>104</v>
      </c>
      <c r="I14" s="1">
        <v>3</v>
      </c>
      <c r="J14" s="1">
        <v>408</v>
      </c>
      <c r="K14" s="1">
        <v>16</v>
      </c>
    </row>
    <row r="15" spans="2:12" ht="13.5" customHeight="1">
      <c r="B15" s="5"/>
      <c r="C15" s="5"/>
      <c r="D15" s="5">
        <v>3</v>
      </c>
      <c r="E15" s="5"/>
      <c r="F15" s="197">
        <v>952</v>
      </c>
      <c r="G15" s="249">
        <v>25</v>
      </c>
      <c r="H15" s="1">
        <v>56</v>
      </c>
      <c r="I15" s="1">
        <v>25</v>
      </c>
      <c r="J15" s="1">
        <v>545</v>
      </c>
      <c r="K15" s="1">
        <v>301</v>
      </c>
    </row>
    <row r="16" spans="2:12" ht="13.5" customHeight="1">
      <c r="B16" s="5"/>
      <c r="C16" s="5"/>
      <c r="D16" s="5">
        <v>4</v>
      </c>
      <c r="E16" s="5"/>
      <c r="F16" s="197">
        <v>1178</v>
      </c>
      <c r="G16" s="1">
        <v>14</v>
      </c>
      <c r="H16" s="1">
        <v>89</v>
      </c>
      <c r="I16" s="1">
        <v>20</v>
      </c>
      <c r="J16" s="1">
        <v>735</v>
      </c>
      <c r="K16" s="1">
        <v>320</v>
      </c>
    </row>
    <row r="17" spans="2:11" ht="13.5" customHeight="1">
      <c r="B17" s="5"/>
      <c r="C17" s="5"/>
      <c r="D17" s="5">
        <v>5</v>
      </c>
      <c r="E17" s="5"/>
      <c r="F17" s="197">
        <v>450</v>
      </c>
      <c r="G17" s="1">
        <v>40</v>
      </c>
      <c r="H17" s="1">
        <v>5</v>
      </c>
      <c r="I17" s="1">
        <v>0</v>
      </c>
      <c r="J17" s="1">
        <v>405</v>
      </c>
      <c r="K17" s="1">
        <v>0</v>
      </c>
    </row>
    <row r="18" spans="2:11" ht="13.5" customHeight="1" thickBot="1">
      <c r="B18" s="50"/>
      <c r="C18" s="50"/>
      <c r="D18" s="50">
        <v>6</v>
      </c>
      <c r="E18" s="50"/>
      <c r="F18" s="197">
        <v>250</v>
      </c>
      <c r="G18" s="23">
        <v>7</v>
      </c>
      <c r="H18" s="23">
        <v>115</v>
      </c>
      <c r="I18" s="23">
        <v>0</v>
      </c>
      <c r="J18" s="23">
        <v>128</v>
      </c>
      <c r="K18" s="23">
        <v>0</v>
      </c>
    </row>
    <row r="19" spans="2:11" ht="6.95" customHeight="1">
      <c r="F19" s="140"/>
    </row>
    <row r="20" spans="2:11" ht="18" customHeight="1">
      <c r="B20" s="3" t="s">
        <v>297</v>
      </c>
    </row>
    <row r="23" spans="2:11" ht="12" customHeight="1"/>
  </sheetData>
  <mergeCells count="3">
    <mergeCell ref="B4:E4"/>
    <mergeCell ref="J3:K3"/>
    <mergeCell ref="G2:I2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12</vt:i4>
      </vt:variant>
    </vt:vector>
  </HeadingPairs>
  <TitlesOfParts>
    <vt:vector size="33" baseType="lpstr"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  <vt:lpstr>11-18</vt:lpstr>
      <vt:lpstr>11-19</vt:lpstr>
      <vt:lpstr>11-20</vt:lpstr>
      <vt:lpstr>11-21</vt:lpstr>
      <vt:lpstr>'11-12'!Print_Area</vt:lpstr>
      <vt:lpstr>'11-13'!Print_Area</vt:lpstr>
      <vt:lpstr>'11-17'!Print_Area</vt:lpstr>
      <vt:lpstr>'11-18'!Print_Area</vt:lpstr>
      <vt:lpstr>'11-19'!Print_Area</vt:lpstr>
      <vt:lpstr>'11-20'!Print_Area</vt:lpstr>
      <vt:lpstr>'11-21'!Print_Area</vt:lpstr>
      <vt:lpstr>'11-4'!Print_Area</vt:lpstr>
      <vt:lpstr>'11-5'!Print_Area</vt:lpstr>
      <vt:lpstr>'11-6'!Print_Area</vt:lpstr>
      <vt:lpstr>'11-7'!Print_Area</vt:lpstr>
      <vt:lpstr>'11-8'!Print_Area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2021-09-15T05:24:51Z</cp:lastPrinted>
  <dcterms:created xsi:type="dcterms:W3CDTF">1998-12-10T04:54:32Z</dcterms:created>
  <dcterms:modified xsi:type="dcterms:W3CDTF">2022-06-21T06:42:28Z</dcterms:modified>
</cp:coreProperties>
</file>