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4統計書】\入力用\"/>
    </mc:Choice>
  </mc:AlternateContent>
  <bookViews>
    <workbookView xWindow="120" yWindow="-15" windowWidth="9945" windowHeight="5445" activeTab="2"/>
  </bookViews>
  <sheets>
    <sheet name="5-1" sheetId="15" r:id="rId1"/>
    <sheet name="5-2" sheetId="25" r:id="rId2"/>
    <sheet name="5-3" sheetId="33" r:id="rId3"/>
    <sheet name="5-4" sheetId="32" r:id="rId4"/>
    <sheet name="5-5" sheetId="26" r:id="rId5"/>
    <sheet name="5-6" sheetId="27" r:id="rId6"/>
    <sheet name="5-7" sheetId="21" r:id="rId7"/>
    <sheet name="5-8" sheetId="23" r:id="rId8"/>
  </sheets>
  <definedNames>
    <definedName name="_xlnm.Print_Area" localSheetId="0">'5-1'!$A$1:$K$58</definedName>
    <definedName name="_xlnm.Print_Area" localSheetId="1">'5-2'!$A$1:$S$35</definedName>
    <definedName name="_xlnm.Print_Area" localSheetId="2">'5-3'!$A$1:$S$35</definedName>
    <definedName name="_xlnm.Print_Area" localSheetId="3">'5-4'!$A$1:$J$30</definedName>
    <definedName name="_xlnm.Print_Area" localSheetId="5">'5-6'!$A$1:$I$48</definedName>
    <definedName name="_xlnm.Print_Area" localSheetId="7">'5-8'!$A$1:$H$15</definedName>
  </definedNames>
  <calcPr calcId="162913" calcMode="manual"/>
</workbook>
</file>

<file path=xl/calcChain.xml><?xml version="1.0" encoding="utf-8"?>
<calcChain xmlns="http://schemas.openxmlformats.org/spreadsheetml/2006/main">
  <c r="J53" i="15" l="1"/>
  <c r="J52" i="15"/>
  <c r="J51" i="15"/>
  <c r="J40" i="15"/>
  <c r="J41" i="15"/>
  <c r="J42" i="15"/>
  <c r="J44" i="15"/>
  <c r="J45" i="15"/>
  <c r="J46" i="15"/>
  <c r="J47" i="15"/>
  <c r="J48" i="15"/>
  <c r="J50" i="15"/>
  <c r="F20" i="32"/>
  <c r="J8" i="32"/>
  <c r="I8" i="32"/>
  <c r="H8" i="32"/>
  <c r="G8" i="32"/>
  <c r="F8" i="32"/>
  <c r="N8" i="33"/>
  <c r="N31" i="33"/>
  <c r="N26" i="33"/>
  <c r="N24" i="33"/>
  <c r="N21" i="33"/>
  <c r="N19" i="33"/>
  <c r="N18" i="33"/>
  <c r="N16" i="33"/>
  <c r="N15" i="33"/>
  <c r="N14" i="33"/>
  <c r="N11" i="33"/>
  <c r="N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J8" i="33"/>
  <c r="I8" i="33"/>
  <c r="H8" i="33"/>
  <c r="G8" i="33" s="1"/>
  <c r="F8" i="33" s="1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9" i="33"/>
  <c r="F9" i="33" s="1"/>
  <c r="E8" i="33"/>
  <c r="F14" i="21" l="1"/>
  <c r="F12" i="21"/>
  <c r="F13" i="21"/>
  <c r="F8" i="21" l="1"/>
  <c r="F9" i="21"/>
  <c r="F10" i="21"/>
  <c r="F11" i="21"/>
  <c r="F6" i="21"/>
  <c r="F7" i="21"/>
  <c r="J20" i="32" l="1"/>
  <c r="I20" i="32"/>
  <c r="H20" i="32"/>
  <c r="G20" i="32"/>
  <c r="L6" i="26"/>
  <c r="J6" i="26" s="1"/>
  <c r="K6" i="26"/>
  <c r="I6" i="26"/>
  <c r="H6" i="26"/>
  <c r="E6" i="26"/>
  <c r="J39" i="15"/>
  <c r="J36" i="15"/>
  <c r="J34" i="15"/>
  <c r="J33" i="15"/>
  <c r="J35" i="15"/>
  <c r="J32" i="15"/>
  <c r="G6" i="26" l="1"/>
  <c r="F6" i="26" s="1"/>
</calcChain>
</file>

<file path=xl/sharedStrings.xml><?xml version="1.0" encoding="utf-8"?>
<sst xmlns="http://schemas.openxmlformats.org/spreadsheetml/2006/main" count="383" uniqueCount="142">
  <si>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</si>
  <si>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</si>
  <si>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</si>
  <si>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</si>
  <si>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</si>
  <si>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</si>
  <si>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</si>
  <si>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</si>
  <si>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</si>
  <si>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</si>
  <si>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</si>
  <si>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</si>
  <si>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</si>
  <si>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</si>
  <si>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総数</t>
    <rPh sb="0" eb="2">
      <t>ソウスウ</t>
    </rPh>
    <phoneticPr fontId="1"/>
  </si>
  <si>
    <t>地域別事業所数、製造品出荷額等</t>
    <rPh sb="0" eb="3">
      <t>チイキベツ</t>
    </rPh>
    <rPh sb="3" eb="6">
      <t>ジギョウショ</t>
    </rPh>
    <rPh sb="6" eb="7">
      <t>スウ</t>
    </rPh>
    <rPh sb="8" eb="10">
      <t>セイゾウ</t>
    </rPh>
    <rPh sb="10" eb="11">
      <t>ヒン</t>
    </rPh>
    <rPh sb="11" eb="13">
      <t>シュッカ</t>
    </rPh>
    <rPh sb="13" eb="14">
      <t>ガク</t>
    </rPh>
    <rPh sb="14" eb="15">
      <t>トウ</t>
    </rPh>
    <phoneticPr fontId="1"/>
  </si>
  <si>
    <t>総     数</t>
    <rPh sb="0" eb="7">
      <t>ソウスウ</t>
    </rPh>
    <phoneticPr fontId="1"/>
  </si>
  <si>
    <t>産業(中分類)別事業所数、従業者数及び製造</t>
    <rPh sb="0" eb="2">
      <t>サンギョウ</t>
    </rPh>
    <rPh sb="3" eb="6">
      <t>チュウブンルイ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7" eb="18">
      <t>オヨ</t>
    </rPh>
    <rPh sb="19" eb="21">
      <t>セイゾウ</t>
    </rPh>
    <phoneticPr fontId="1"/>
  </si>
  <si>
    <t>総                         数</t>
    <rPh sb="0" eb="1">
      <t>フサ</t>
    </rPh>
    <rPh sb="26" eb="27">
      <t>カズ</t>
    </rPh>
    <phoneticPr fontId="1"/>
  </si>
  <si>
    <t>従業者規模別事業所数、従業者数</t>
    <rPh sb="0" eb="3">
      <t>ジュウギョウシャ</t>
    </rPh>
    <rPh sb="3" eb="5">
      <t>キボ</t>
    </rPh>
    <rPh sb="5" eb="6">
      <t>ベツ</t>
    </rPh>
    <rPh sb="6" eb="9">
      <t>ジギョウショ</t>
    </rPh>
    <rPh sb="9" eb="10">
      <t>スウ</t>
    </rPh>
    <rPh sb="11" eb="14">
      <t>ジュウギョウシャ</t>
    </rPh>
    <rPh sb="14" eb="15">
      <t>スウ</t>
    </rPh>
    <phoneticPr fontId="1"/>
  </si>
  <si>
    <t>　　   及び製造品出荷額等</t>
    <rPh sb="5" eb="6">
      <t>オヨ</t>
    </rPh>
    <rPh sb="7" eb="9">
      <t>セイゾウ</t>
    </rPh>
    <rPh sb="9" eb="10">
      <t>ヒン</t>
    </rPh>
    <rPh sb="10" eb="12">
      <t>シュッカ</t>
    </rPh>
    <rPh sb="12" eb="13">
      <t>ガク</t>
    </rPh>
    <rPh sb="13" eb="14">
      <t>ナド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</si>
  <si>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</si>
  <si>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</si>
  <si>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（単位：人、万円）</t>
    <rPh sb="1" eb="3">
      <t>タンイ</t>
    </rPh>
    <rPh sb="4" eb="5">
      <t>ヒト</t>
    </rPh>
    <rPh sb="6" eb="8">
      <t>マンエン</t>
    </rPh>
    <phoneticPr fontId="1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</si>
  <si>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</si>
  <si>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</si>
  <si>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"/>
  </si>
  <si>
    <t>現金給与
総額</t>
    <rPh sb="0" eb="4">
      <t>ゲンキンキュウヨ</t>
    </rPh>
    <rPh sb="5" eb="7">
      <t>ソウガク</t>
    </rPh>
    <phoneticPr fontId="1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</si>
  <si>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1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</si>
  <si>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1"/>
  </si>
  <si>
    <t>加工賃
収入額</t>
    <rPh sb="0" eb="3">
      <t>カコウチン</t>
    </rPh>
    <rPh sb="4" eb="7">
      <t>シュウニュウガク</t>
    </rPh>
    <phoneticPr fontId="1"/>
  </si>
  <si>
    <t>製造品
出荷額</t>
    <rPh sb="0" eb="3">
      <t>セイゾウヒン</t>
    </rPh>
    <rPh sb="4" eb="6">
      <t>シュッカ</t>
    </rPh>
    <rPh sb="6" eb="7">
      <t>ガク</t>
    </rPh>
    <phoneticPr fontId="1"/>
  </si>
  <si>
    <t>事業</t>
    <rPh sb="0" eb="2">
      <t>ジギョウ</t>
    </rPh>
    <phoneticPr fontId="1"/>
  </si>
  <si>
    <t>従業者数</t>
    <rPh sb="0" eb="3">
      <t>ジュウギョウシャ</t>
    </rPh>
    <rPh sb="3" eb="4">
      <t>スウ</t>
    </rPh>
    <phoneticPr fontId="1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</si>
  <si>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1"/>
  </si>
  <si>
    <t>常用労働者数</t>
    <rPh sb="0" eb="2">
      <t>ジョウヨウ</t>
    </rPh>
    <rPh sb="2" eb="5">
      <t>ロウドウシャ</t>
    </rPh>
    <rPh sb="5" eb="6">
      <t>スウ</t>
    </rPh>
    <phoneticPr fontId="1"/>
  </si>
  <si>
    <t>個人事業</t>
    <rPh sb="0" eb="4">
      <t>コジンジギョウ</t>
    </rPh>
    <phoneticPr fontId="1"/>
  </si>
  <si>
    <t>所数</t>
    <rPh sb="0" eb="1">
      <t>ショ</t>
    </rPh>
    <rPh sb="1" eb="2">
      <t>スウ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</si>
  <si>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</si>
  <si>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</si>
  <si>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</si>
  <si>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主・家族</t>
    <rPh sb="2" eb="4">
      <t>カゾク</t>
    </rPh>
    <phoneticPr fontId="1"/>
  </si>
  <si>
    <t>総額</t>
    <rPh sb="0" eb="2">
      <t>ソウガク</t>
    </rPh>
    <phoneticPr fontId="1"/>
  </si>
  <si>
    <t>食料品製造業</t>
    <rPh sb="0" eb="3">
      <t>ショクリョウヒン</t>
    </rPh>
    <rPh sb="3" eb="6">
      <t>セイゾウギョウ</t>
    </rPh>
    <phoneticPr fontId="1"/>
  </si>
  <si>
    <t>繊維工業</t>
    <rPh sb="0" eb="2">
      <t>センイ</t>
    </rPh>
    <rPh sb="2" eb="4">
      <t>コウギョウ</t>
    </rPh>
    <phoneticPr fontId="1"/>
  </si>
  <si>
    <t>木材・木製品製造業</t>
    <rPh sb="0" eb="2">
      <t>モクザイ</t>
    </rPh>
    <rPh sb="3" eb="6">
      <t>モクセイヒン</t>
    </rPh>
    <rPh sb="6" eb="9">
      <t>セイゾウギョウ</t>
    </rPh>
    <phoneticPr fontId="1"/>
  </si>
  <si>
    <t>家具・装備品製造業</t>
    <rPh sb="0" eb="2">
      <t>カグ</t>
    </rPh>
    <rPh sb="3" eb="6">
      <t>ソウビヒン</t>
    </rPh>
    <rPh sb="6" eb="9">
      <t>セイゾウギョウ</t>
    </rPh>
    <phoneticPr fontId="1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</si>
  <si>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1"/>
  </si>
  <si>
    <t>化学工業</t>
    <rPh sb="0" eb="2">
      <t>カガク</t>
    </rPh>
    <rPh sb="2" eb="4">
      <t>コウギョウ</t>
    </rPh>
    <phoneticPr fontId="1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</si>
  <si>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1"/>
  </si>
  <si>
    <t>プラスチック製品製造業</t>
    <rPh sb="6" eb="8">
      <t>セイヒン</t>
    </rPh>
    <rPh sb="8" eb="11">
      <t>セイゾウギョウ</t>
    </rPh>
    <phoneticPr fontId="1"/>
  </si>
  <si>
    <t>ゴム製品製造業</t>
    <rPh sb="2" eb="4">
      <t>セイヒン</t>
    </rPh>
    <rPh sb="4" eb="7">
      <t>セイゾウギョウ</t>
    </rPh>
    <phoneticPr fontId="1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</si>
  <si>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1"/>
  </si>
  <si>
    <t>鉄鋼業</t>
    <rPh sb="0" eb="3">
      <t>テッコウギョウ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</si>
  <si>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</si>
  <si>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その他の製造業</t>
    <rPh sb="0" eb="3">
      <t>ソノタ</t>
    </rPh>
    <rPh sb="4" eb="7">
      <t>セイゾウギョウ</t>
    </rPh>
    <phoneticPr fontId="1"/>
  </si>
  <si>
    <t>なめし革・同製品・毛皮製造業</t>
    <rPh sb="0" eb="3">
      <t>ナメシガワ</t>
    </rPh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1"/>
  </si>
  <si>
    <t>工業用</t>
    <rPh sb="0" eb="3">
      <t>コウギョウヨウ</t>
    </rPh>
    <phoneticPr fontId="1"/>
  </si>
  <si>
    <t>年次</t>
    <rPh sb="0" eb="2">
      <t>ネンジ</t>
    </rPh>
    <phoneticPr fontId="1"/>
  </si>
  <si>
    <t>事業所数</t>
    <rPh sb="0" eb="3">
      <t>ジギョウショ</t>
    </rPh>
    <rPh sb="3" eb="4">
      <t>スウ</t>
    </rPh>
    <phoneticPr fontId="1"/>
  </si>
  <si>
    <t>総量</t>
    <rPh sb="0" eb="2">
      <t>ソウリョウ</t>
    </rPh>
    <phoneticPr fontId="1"/>
  </si>
  <si>
    <t>上水道</t>
    <rPh sb="0" eb="3">
      <t>ジョウスイドウ</t>
    </rPh>
    <phoneticPr fontId="1"/>
  </si>
  <si>
    <t>地表水</t>
    <rPh sb="0" eb="2">
      <t>チヒョウ</t>
    </rPh>
    <rPh sb="2" eb="3">
      <t>スイ</t>
    </rPh>
    <phoneticPr fontId="1"/>
  </si>
  <si>
    <t>井戸水</t>
    <rPh sb="0" eb="3">
      <t>イドミズ</t>
    </rPh>
    <phoneticPr fontId="1"/>
  </si>
  <si>
    <t>その他</t>
    <rPh sb="0" eb="3">
      <t>ソノタ</t>
    </rPh>
    <phoneticPr fontId="1"/>
  </si>
  <si>
    <t>回収水</t>
    <rPh sb="0" eb="2">
      <t>カイシュウ</t>
    </rPh>
    <rPh sb="2" eb="3">
      <t>スイ</t>
    </rPh>
    <phoneticPr fontId="1"/>
  </si>
  <si>
    <t>水　 道</t>
    <rPh sb="0" eb="4">
      <t>スイドウ</t>
    </rPh>
    <phoneticPr fontId="1"/>
  </si>
  <si>
    <t>伏流水</t>
    <rPh sb="0" eb="2">
      <t>フクリュウ</t>
    </rPh>
    <rPh sb="2" eb="3">
      <t>スイ</t>
    </rPh>
    <phoneticPr fontId="1"/>
  </si>
  <si>
    <r>
      <t>（単位：m</t>
    </r>
    <r>
      <rPr>
        <vertAlign val="superscript"/>
        <sz val="9"/>
        <rFont val="ＭＳ 明朝"/>
        <family val="1"/>
        <charset val="128"/>
      </rPr>
      <t>３</t>
    </r>
    <r>
      <rPr>
        <sz val="10.5"/>
        <rFont val="ＭＳ 明朝"/>
        <family val="1"/>
        <charset val="128"/>
      </rPr>
      <t>／日）</t>
    </r>
    <rPh sb="1" eb="3">
      <t>タンイ</t>
    </rPh>
    <rPh sb="7" eb="8">
      <t>ニチ</t>
    </rPh>
    <phoneticPr fontId="1"/>
  </si>
  <si>
    <t>産    業  （ 中 分 類 ）</t>
    <rPh sb="0" eb="1">
      <t>サン</t>
    </rPh>
    <rPh sb="5" eb="6">
      <t>ギョウ</t>
    </rPh>
    <rPh sb="10" eb="11">
      <t>ナカ</t>
    </rPh>
    <rPh sb="12" eb="13">
      <t>ブン</t>
    </rPh>
    <rPh sb="14" eb="15">
      <t>タグイ</t>
    </rPh>
    <phoneticPr fontId="1"/>
  </si>
  <si>
    <t>（従業者４人以上の事業所）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1"/>
  </si>
  <si>
    <t>事業所</t>
    <rPh sb="0" eb="3">
      <t>ジギョウショ</t>
    </rPh>
    <phoneticPr fontId="1"/>
  </si>
  <si>
    <t>現金給与</t>
    <rPh sb="0" eb="2">
      <t>ゲンキン</t>
    </rPh>
    <rPh sb="2" eb="4">
      <t>キュウヨ</t>
    </rPh>
    <phoneticPr fontId="1"/>
  </si>
  <si>
    <t>原  材  料</t>
    <rPh sb="0" eb="7">
      <t>ゲンザイリョウ</t>
    </rPh>
    <phoneticPr fontId="1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</si>
  <si>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"/>
  </si>
  <si>
    <t>粗付加</t>
    <rPh sb="0" eb="1">
      <t>アラ</t>
    </rPh>
    <rPh sb="1" eb="3">
      <t>フカ</t>
    </rPh>
    <phoneticPr fontId="1"/>
  </si>
  <si>
    <t>総    額</t>
    <rPh sb="0" eb="6">
      <t>ソウガク</t>
    </rPh>
    <phoneticPr fontId="1"/>
  </si>
  <si>
    <t>使 用 額 等</t>
    <rPh sb="0" eb="3">
      <t>シヨウ</t>
    </rPh>
    <rPh sb="4" eb="5">
      <t>ガク</t>
    </rPh>
    <rPh sb="6" eb="7">
      <t>トウ</t>
    </rPh>
    <phoneticPr fontId="1"/>
  </si>
  <si>
    <t>指数</t>
    <rPh sb="0" eb="2">
      <t>シスウ</t>
    </rPh>
    <phoneticPr fontId="1"/>
  </si>
  <si>
    <t>価値額</t>
    <rPh sb="0" eb="2">
      <t>カチ</t>
    </rPh>
    <rPh sb="2" eb="3">
      <t>ガク</t>
    </rPh>
    <phoneticPr fontId="1"/>
  </si>
  <si>
    <t>昭和</t>
    <rPh sb="0" eb="2">
      <t>ショウワ</t>
    </rPh>
    <phoneticPr fontId="1"/>
  </si>
  <si>
    <t>元</t>
    <rPh sb="0" eb="1">
      <t>モト</t>
    </rPh>
    <phoneticPr fontId="1"/>
  </si>
  <si>
    <t>年次・規模</t>
    <rPh sb="0" eb="2">
      <t>ネンジ</t>
    </rPh>
    <rPh sb="3" eb="5">
      <t>キボ</t>
    </rPh>
    <phoneticPr fontId="1"/>
  </si>
  <si>
    <t>現金給与総額</t>
    <rPh sb="0" eb="4">
      <t>ゲンキンキュウヨ</t>
    </rPh>
    <rPh sb="4" eb="6">
      <t>ソウガク</t>
    </rPh>
    <phoneticPr fontId="1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</si>
  <si>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1"/>
  </si>
  <si>
    <t>～</t>
    <phoneticPr fontId="1"/>
  </si>
  <si>
    <t>人</t>
    <rPh sb="0" eb="1">
      <t>ニン</t>
    </rPh>
    <phoneticPr fontId="1"/>
  </si>
  <si>
    <t>以上</t>
    <rPh sb="0" eb="2">
      <t>イジョウ</t>
    </rPh>
    <phoneticPr fontId="1"/>
  </si>
  <si>
    <t>地域</t>
    <rPh sb="0" eb="2">
      <t>チイキ</t>
    </rPh>
    <phoneticPr fontId="1"/>
  </si>
  <si>
    <t>個人事業主・</t>
    <rPh sb="0" eb="5">
      <t>コジンジギョウヌシ</t>
    </rPh>
    <phoneticPr fontId="1"/>
  </si>
  <si>
    <t>家族従業者数</t>
    <rPh sb="0" eb="2">
      <t>カゾク</t>
    </rPh>
    <rPh sb="2" eb="5">
      <t>ジュウギョウシャ</t>
    </rPh>
    <rPh sb="5" eb="6">
      <t>スウ</t>
    </rPh>
    <phoneticPr fontId="1"/>
  </si>
  <si>
    <t>牟礼</t>
    <rPh sb="0" eb="2">
      <t>ムレ</t>
    </rPh>
    <phoneticPr fontId="1"/>
  </si>
  <si>
    <t>　資料：工業統計調査　　注）従業者４人以上の事業所，総数は地域不詳を含む</t>
    <rPh sb="1" eb="3">
      <t>シリョウ</t>
    </rPh>
    <rPh sb="4" eb="6">
      <t>コウギョウ</t>
    </rPh>
    <rPh sb="6" eb="10">
      <t>トウケイチョウサ</t>
    </rPh>
    <rPh sb="12" eb="13">
      <t>チュウ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rPh sb="26" eb="28">
      <t>ソウスウ</t>
    </rPh>
    <rPh sb="29" eb="31">
      <t>チイキ</t>
    </rPh>
    <rPh sb="31" eb="33">
      <t>フショウ</t>
    </rPh>
    <rPh sb="34" eb="35">
      <t>フク</t>
    </rPh>
    <phoneticPr fontId="1"/>
  </si>
  <si>
    <t>（単位：万円）</t>
    <rPh sb="1" eb="3">
      <t>タンイ</t>
    </rPh>
    <rPh sb="4" eb="6">
      <t>マンエン</t>
    </rPh>
    <phoneticPr fontId="1"/>
  </si>
  <si>
    <t>粗付加価値額</t>
    <rPh sb="0" eb="1">
      <t>アラ</t>
    </rPh>
    <rPh sb="1" eb="5">
      <t>フカカチ</t>
    </rPh>
    <rPh sb="5" eb="6">
      <t>ガク</t>
    </rPh>
    <phoneticPr fontId="1"/>
  </si>
  <si>
    <t>（単位：㎡）</t>
    <rPh sb="1" eb="3">
      <t>タンイ</t>
    </rPh>
    <phoneticPr fontId="1"/>
  </si>
  <si>
    <t>敷地面積</t>
    <rPh sb="0" eb="4">
      <t>シキチメンセキ</t>
    </rPh>
    <phoneticPr fontId="1"/>
  </si>
  <si>
    <t>建築面積</t>
    <rPh sb="0" eb="4">
      <t>ケンチクメンセキ</t>
    </rPh>
    <phoneticPr fontId="1"/>
  </si>
  <si>
    <t>延べ建築面積</t>
    <rPh sb="0" eb="1">
      <t>ノ</t>
    </rPh>
    <rPh sb="2" eb="6">
      <t>ケンチクメンセキ</t>
    </rPh>
    <phoneticPr fontId="1"/>
  </si>
  <si>
    <t>従業者数</t>
    <phoneticPr fontId="1"/>
  </si>
  <si>
    <t>　資料：工業統計調査・山口県の工業　　注）従業者４人以上の事業所。</t>
    <rPh sb="1" eb="3">
      <t>シリョウ</t>
    </rPh>
    <rPh sb="4" eb="6">
      <t>コウギョウ</t>
    </rPh>
    <rPh sb="6" eb="10">
      <t>トウケイチョウサ</t>
    </rPh>
    <rPh sb="19" eb="20">
      <t>チュウ</t>
    </rPh>
    <rPh sb="21" eb="24">
      <t>ジュウギョウシャ</t>
    </rPh>
    <rPh sb="25" eb="26">
      <t>ニン</t>
    </rPh>
    <rPh sb="26" eb="28">
      <t>イジョウ</t>
    </rPh>
    <rPh sb="29" eb="32">
      <t>ジギョウショ</t>
    </rPh>
    <phoneticPr fontId="1"/>
  </si>
  <si>
    <t>　資料：工業統計調査・山口県の工業　　注）従業者30人以上の事業所。</t>
    <rPh sb="1" eb="3">
      <t>シリョウ</t>
    </rPh>
    <rPh sb="4" eb="6">
      <t>コウギョウ</t>
    </rPh>
    <rPh sb="6" eb="10">
      <t>トウケイチョウサ</t>
    </rPh>
    <rPh sb="19" eb="20">
      <t>チュウ</t>
    </rPh>
    <rPh sb="21" eb="24">
      <t>ジュウギョウシャ</t>
    </rPh>
    <rPh sb="26" eb="27">
      <t>ニン</t>
    </rPh>
    <rPh sb="27" eb="29">
      <t>イジョウ</t>
    </rPh>
    <rPh sb="30" eb="33">
      <t>ジギョウショ</t>
    </rPh>
    <phoneticPr fontId="1"/>
  </si>
  <si>
    <t>その他
収入額</t>
    <rPh sb="2" eb="3">
      <t>タ</t>
    </rPh>
    <rPh sb="4" eb="6">
      <t>シュウニュウ</t>
    </rPh>
    <rPh sb="6" eb="7">
      <t>ガク</t>
    </rPh>
    <phoneticPr fontId="1"/>
  </si>
  <si>
    <t>従業者数</t>
    <phoneticPr fontId="1"/>
  </si>
  <si>
    <t>はん用機械器具製造業</t>
    <rPh sb="2" eb="3">
      <t>ヨウ</t>
    </rPh>
    <rPh sb="3" eb="5">
      <t>キカイ</t>
    </rPh>
    <rPh sb="5" eb="7">
      <t>キグ</t>
    </rPh>
    <rPh sb="9" eb="10">
      <t>ギョウ</t>
    </rPh>
    <phoneticPr fontId="1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</si>
  <si>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9" eb="10">
      <t>ギョウ</t>
    </rPh>
    <phoneticPr fontId="1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</si>
  <si>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9" eb="10">
      <t>ギョウ</t>
    </rPh>
    <phoneticPr fontId="1"/>
  </si>
  <si>
    <t>電子部品・デバイス・
電子回路製造業</t>
    <rPh sb="0" eb="2">
      <t>デンシ</t>
    </rPh>
    <rPh sb="2" eb="4">
      <t>ブヒン</t>
    </rPh>
    <rPh sb="11" eb="13">
      <t>デンシ</t>
    </rPh>
    <rPh sb="13" eb="15">
      <t>カイロ</t>
    </rPh>
    <rPh sb="17" eb="18">
      <t>ギョウ</t>
    </rPh>
    <phoneticPr fontId="1"/>
  </si>
  <si>
    <t>電気機械器具製造業</t>
    <rPh sb="0" eb="2">
      <t>デンキ</t>
    </rPh>
    <rPh sb="2" eb="4">
      <t>キカイ</t>
    </rPh>
    <rPh sb="4" eb="6">
      <t>キグ</t>
    </rPh>
    <rPh sb="8" eb="9">
      <t>ギョウ</t>
    </rPh>
    <phoneticPr fontId="1"/>
  </si>
  <si>
    <t>輸送用機械器具製造業</t>
    <rPh sb="0" eb="3">
      <t>ユソウヨウ</t>
    </rPh>
    <rPh sb="3" eb="5">
      <t>キカイ</t>
    </rPh>
    <rPh sb="5" eb="7">
      <t>キグ</t>
    </rPh>
    <rPh sb="9" eb="10">
      <t>ギョウ</t>
    </rPh>
    <phoneticPr fontId="1"/>
  </si>
  <si>
    <t>情報通信機械機器製造業</t>
    <rPh sb="0" eb="2">
      <t>ジョウホウ</t>
    </rPh>
    <rPh sb="2" eb="4">
      <t>ツウシン</t>
    </rPh>
    <rPh sb="4" eb="6">
      <t>キカイ</t>
    </rPh>
    <rPh sb="6" eb="8">
      <t>キキ</t>
    </rPh>
    <rPh sb="10" eb="11">
      <t>ギョウ</t>
    </rPh>
    <phoneticPr fontId="1"/>
  </si>
  <si>
    <t>注）従業者４人以上の事業所。</t>
  </si>
  <si>
    <t>　資料：工業統計調査・山口県の工業　　</t>
    <rPh sb="1" eb="3">
      <t>シリョウ</t>
    </rPh>
    <rPh sb="4" eb="6">
      <t>コウギョウ</t>
    </rPh>
    <rPh sb="6" eb="10">
      <t>トウケイチョウサ</t>
    </rPh>
    <rPh sb="11" eb="14">
      <t>ヤマグチケン</t>
    </rPh>
    <rPh sb="15" eb="17">
      <t>コウギョウ</t>
    </rPh>
    <phoneticPr fontId="1"/>
  </si>
  <si>
    <t>　　　注）指数は昭和50年を「100」とした。</t>
    <phoneticPr fontId="1"/>
  </si>
  <si>
    <t xml:space="preserve">  　資料：工業統計調査　　</t>
    <rPh sb="3" eb="5">
      <t>シリョウ</t>
    </rPh>
    <rPh sb="6" eb="8">
      <t>コウギョウ</t>
    </rPh>
    <rPh sb="8" eb="12">
      <t>トウケイチョウサ</t>
    </rPh>
    <phoneticPr fontId="1"/>
  </si>
  <si>
    <t>5-1　工業の推移</t>
    <rPh sb="4" eb="6">
      <t>コウギョウ</t>
    </rPh>
    <rPh sb="7" eb="9">
      <t>スイイ</t>
    </rPh>
    <phoneticPr fontId="1"/>
  </si>
  <si>
    <t>5-4</t>
    <phoneticPr fontId="10"/>
  </si>
  <si>
    <t>5-5  地域別事業所数、従業者数</t>
    <rPh sb="5" eb="8">
      <t>チイキベツ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phoneticPr fontId="1"/>
  </si>
  <si>
    <t>　　5-6</t>
    <phoneticPr fontId="1"/>
  </si>
  <si>
    <t>5-7  １日当たり水源別用水使用量（淡水）</t>
    <rPh sb="6" eb="7">
      <t>ニチ</t>
    </rPh>
    <rPh sb="7" eb="8">
      <t>ア</t>
    </rPh>
    <rPh sb="10" eb="12">
      <t>スイゲン</t>
    </rPh>
    <rPh sb="12" eb="13">
      <t>ベツ</t>
    </rPh>
    <rPh sb="13" eb="15">
      <t>ヨウスイ</t>
    </rPh>
    <rPh sb="15" eb="18">
      <t>シヨウリョウ</t>
    </rPh>
    <rPh sb="19" eb="21">
      <t>タンスイ</t>
    </rPh>
    <phoneticPr fontId="1"/>
  </si>
  <si>
    <t>　　　注）平成23,28年の工業統計調査は経済センサス－活動調査として実施。</t>
    <phoneticPr fontId="1"/>
  </si>
  <si>
    <t xml:space="preserve">    平成27年は国勢調査のため工業統計調査は実施されなかった。</t>
    <rPh sb="4" eb="6">
      <t>ヘイセイ</t>
    </rPh>
    <rPh sb="8" eb="9">
      <t>ネン</t>
    </rPh>
    <rPh sb="10" eb="12">
      <t>コクセイ</t>
    </rPh>
    <rPh sb="12" eb="14">
      <t>チョウサ</t>
    </rPh>
    <rPh sb="17" eb="19">
      <t>コウギョウ</t>
    </rPh>
    <rPh sb="19" eb="21">
      <t>トウケイ</t>
    </rPh>
    <rPh sb="21" eb="23">
      <t>チョウサ</t>
    </rPh>
    <rPh sb="24" eb="26">
      <t>ジッシ</t>
    </rPh>
    <phoneticPr fontId="1"/>
  </si>
  <si>
    <t>玉祖</t>
    <rPh sb="0" eb="1">
      <t>タマ</t>
    </rPh>
    <rPh sb="1" eb="2">
      <t>ソ</t>
    </rPh>
    <phoneticPr fontId="1"/>
  </si>
  <si>
    <t>x</t>
  </si>
  <si>
    <t>5-3</t>
    <phoneticPr fontId="1"/>
  </si>
  <si>
    <t>（各年6月1日）</t>
    <rPh sb="1" eb="2">
      <t>カク</t>
    </rPh>
    <rPh sb="2" eb="3">
      <t>ネン</t>
    </rPh>
    <rPh sb="4" eb="5">
      <t>ガツ</t>
    </rPh>
    <rPh sb="6" eb="7">
      <t>ニチ</t>
    </rPh>
    <phoneticPr fontId="1"/>
  </si>
  <si>
    <t>　29年以降の工業統計では、回収水の調査項目はないため、総量に回収水は含まれない。</t>
    <rPh sb="3" eb="4">
      <t>ネン</t>
    </rPh>
    <rPh sb="4" eb="6">
      <t>イコウ</t>
    </rPh>
    <rPh sb="7" eb="9">
      <t>コウギョウ</t>
    </rPh>
    <rPh sb="9" eb="11">
      <t>トウケイ</t>
    </rPh>
    <rPh sb="14" eb="16">
      <t>カイシュウ</t>
    </rPh>
    <rPh sb="16" eb="17">
      <t>スイ</t>
    </rPh>
    <rPh sb="18" eb="20">
      <t>チョウサ</t>
    </rPh>
    <rPh sb="20" eb="22">
      <t>コウモク</t>
    </rPh>
    <rPh sb="28" eb="30">
      <t>ソウリョウ</t>
    </rPh>
    <rPh sb="31" eb="33">
      <t>カイシュウ</t>
    </rPh>
    <rPh sb="33" eb="34">
      <t>スイ</t>
    </rPh>
    <rPh sb="35" eb="36">
      <t>フク</t>
    </rPh>
    <phoneticPr fontId="1"/>
  </si>
  <si>
    <t>　29年以降の工業統計調査では、建築面積、延べ建築面積の調査項目なし。</t>
    <rPh sb="3" eb="4">
      <t>ネン</t>
    </rPh>
    <rPh sb="4" eb="6">
      <t>イコウ</t>
    </rPh>
    <rPh sb="7" eb="9">
      <t>コウギョウ</t>
    </rPh>
    <rPh sb="9" eb="11">
      <t>トウケイ</t>
    </rPh>
    <rPh sb="11" eb="13">
      <t>チョウサ</t>
    </rPh>
    <rPh sb="16" eb="18">
      <t>ケンチク</t>
    </rPh>
    <rPh sb="18" eb="20">
      <t>メンセキ</t>
    </rPh>
    <rPh sb="21" eb="22">
      <t>ノ</t>
    </rPh>
    <rPh sb="23" eb="25">
      <t>ケンチク</t>
    </rPh>
    <rPh sb="25" eb="27">
      <t>メンセキ</t>
    </rPh>
    <rPh sb="28" eb="30">
      <t>チョウサ</t>
    </rPh>
    <rPh sb="30" eb="32">
      <t>コウモク</t>
    </rPh>
    <phoneticPr fontId="1"/>
  </si>
  <si>
    <t>令和</t>
    <rPh sb="0" eb="1">
      <t>レイ</t>
    </rPh>
    <rPh sb="1" eb="2">
      <t>ワ</t>
    </rPh>
    <phoneticPr fontId="1"/>
  </si>
  <si>
    <t>元</t>
    <rPh sb="0" eb="1">
      <t>ガン</t>
    </rPh>
    <phoneticPr fontId="1"/>
  </si>
  <si>
    <t>（26年までは12月31日、29年以降は6月1日）</t>
    <rPh sb="3" eb="4">
      <t>ネン</t>
    </rPh>
    <rPh sb="9" eb="10">
      <t>ガツ</t>
    </rPh>
    <rPh sb="12" eb="13">
      <t>ニチ</t>
    </rPh>
    <rPh sb="16" eb="17">
      <t>ネン</t>
    </rPh>
    <rPh sb="17" eb="19">
      <t>イコウ</t>
    </rPh>
    <rPh sb="21" eb="22">
      <t>ガツ</t>
    </rPh>
    <rPh sb="23" eb="24">
      <t>ニチ</t>
    </rPh>
    <phoneticPr fontId="1"/>
  </si>
  <si>
    <t>（26年までは12月31日、29年以降は6月1日）</t>
    <rPh sb="3" eb="4">
      <t>ネン</t>
    </rPh>
    <rPh sb="7" eb="10">
      <t>１２ガツ</t>
    </rPh>
    <rPh sb="10" eb="13">
      <t>３１ニチ</t>
    </rPh>
    <rPh sb="16" eb="17">
      <t>ネン</t>
    </rPh>
    <rPh sb="17" eb="19">
      <t>イコウ</t>
    </rPh>
    <rPh sb="21" eb="22">
      <t>ガツ</t>
    </rPh>
    <rPh sb="23" eb="24">
      <t>ニチ</t>
    </rPh>
    <phoneticPr fontId="1"/>
  </si>
  <si>
    <t>5-8  敷地面積</t>
    <rPh sb="5" eb="9">
      <t>シキチメンセキ</t>
    </rPh>
    <phoneticPr fontId="1"/>
  </si>
  <si>
    <t xml:space="preserve">品出荷額等  （令和2年） </t>
    <rPh sb="0" eb="1">
      <t>ヒン</t>
    </rPh>
    <rPh sb="1" eb="4">
      <t>シュッカガク</t>
    </rPh>
    <rPh sb="4" eb="5">
      <t>トウ</t>
    </rPh>
    <rPh sb="8" eb="9">
      <t>レイ</t>
    </rPh>
    <rPh sb="9" eb="10">
      <t>ワ</t>
    </rPh>
    <rPh sb="11" eb="12">
      <t>ネン</t>
    </rPh>
    <phoneticPr fontId="1"/>
  </si>
  <si>
    <t>（令和2年6月1日）</t>
    <rPh sb="1" eb="2">
      <t>レイ</t>
    </rPh>
    <rPh sb="2" eb="3">
      <t>ワ</t>
    </rPh>
    <rPh sb="4" eb="5">
      <t>７ネン</t>
    </rPh>
    <rPh sb="6" eb="7">
      <t>ガツ</t>
    </rPh>
    <rPh sb="8" eb="9">
      <t>ニチ</t>
    </rPh>
    <phoneticPr fontId="1"/>
  </si>
  <si>
    <t>　令和元年</t>
    <rPh sb="1" eb="3">
      <t>レイワ</t>
    </rPh>
    <rPh sb="3" eb="4">
      <t>ガン</t>
    </rPh>
    <rPh sb="4" eb="5">
      <t>ネン</t>
    </rPh>
    <phoneticPr fontId="1"/>
  </si>
  <si>
    <t>　令和 2年</t>
    <rPh sb="1" eb="2">
      <t>レイ</t>
    </rPh>
    <rPh sb="2" eb="3">
      <t>ワ</t>
    </rPh>
    <rPh sb="5" eb="6">
      <t>ネン</t>
    </rPh>
    <phoneticPr fontId="1"/>
  </si>
  <si>
    <t>令和</t>
    <rPh sb="0" eb="2">
      <t>レイワ</t>
    </rPh>
    <phoneticPr fontId="1"/>
  </si>
  <si>
    <t>5-2</t>
    <phoneticPr fontId="1"/>
  </si>
  <si>
    <t xml:space="preserve">品出荷額等  （令和3年） </t>
    <rPh sb="0" eb="1">
      <t>ヒン</t>
    </rPh>
    <rPh sb="1" eb="4">
      <t>シュッカガク</t>
    </rPh>
    <rPh sb="4" eb="5">
      <t>トウ</t>
    </rPh>
    <rPh sb="8" eb="9">
      <t>レイ</t>
    </rPh>
    <rPh sb="9" eb="10">
      <t>ワ</t>
    </rPh>
    <rPh sb="11" eb="12">
      <t>ネン</t>
    </rPh>
    <phoneticPr fontId="1"/>
  </si>
  <si>
    <t>（令和3年6月1日）</t>
    <rPh sb="1" eb="2">
      <t>レイ</t>
    </rPh>
    <rPh sb="2" eb="3">
      <t>ワ</t>
    </rPh>
    <rPh sb="4" eb="5">
      <t>７ネン</t>
    </rPh>
    <rPh sb="6" eb="7">
      <t>ガツ</t>
    </rPh>
    <rPh sb="8" eb="9">
      <t>ニチ</t>
    </rPh>
    <phoneticPr fontId="1"/>
  </si>
  <si>
    <t>x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</si>
</sst>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\ ###\ ###\ ;;&quot;- &quot;"/>
    <numFmt numFmtId="177" formatCode="#\ ###\ ###\ \ ;;&quot;-  &quot;"/>
    <numFmt numFmtId="178" formatCode="#\ ###\ ###\ \ \ ;;&quot;-   &quot;"/>
    <numFmt numFmtId="179" formatCode="0_ "/>
    <numFmt numFmtId="180" formatCode="#\ ###\ ###\ \ ;;&quot;X  &quot;"/>
    <numFmt numFmtId="181" formatCode="#.0\ ###\ ###\ \ ;;&quot;-  &quot;"/>
    <numFmt numFmtId="182" formatCode="General\ \ "/>
    <numFmt numFmtId="183" formatCode="0\ \ "/>
    <numFmt numFmtId="184" formatCode="#.\ ###\ ###\ \ ;;&quot;-  &quot;"/>
  </numFmts>
  <fonts count="14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vertAlign val="superscript"/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ＤＦ特太ゴシック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38" fontId="9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8" fillId="0" borderId="0"/>
    <xf numFmtId="0" fontId="12" fillId="0" borderId="0">
      <alignment vertical="center"/>
    </xf>
  </cellStyleXfs>
  <cellXfs count="168">
    <xf numFmtId="0" fontId="0" fillId="0" borderId="0" xfId="0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top"/>
    </xf>
    <xf numFmtId="0" fontId="2" fillId="0" borderId="6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8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180" fontId="2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176" fontId="2" fillId="0" borderId="0" xfId="0" applyNumberFormat="1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80" fontId="2" fillId="0" borderId="4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justifyLastLine="1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82" fontId="2" fillId="0" borderId="0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0" xfId="0" quotePrefix="1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12" xfId="0" applyFont="1" applyFill="1" applyBorder="1" applyAlignment="1">
      <alignment horizontal="distributed" vertical="center" justifyLastLine="1"/>
    </xf>
    <xf numFmtId="179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shrinkToFi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/>
    <xf numFmtId="180" fontId="5" fillId="0" borderId="14" xfId="0" applyNumberFormat="1" applyFont="1" applyFill="1" applyBorder="1" applyAlignment="1"/>
    <xf numFmtId="180" fontId="5" fillId="0" borderId="15" xfId="0" applyNumberFormat="1" applyFont="1" applyFill="1" applyBorder="1" applyAlignment="1"/>
    <xf numFmtId="180" fontId="5" fillId="0" borderId="15" xfId="0" applyNumberFormat="1" applyFont="1" applyFill="1" applyBorder="1" applyAlignment="1">
      <alignment shrinkToFit="1"/>
    </xf>
    <xf numFmtId="0" fontId="3" fillId="0" borderId="0" xfId="0" applyFont="1" applyFill="1" applyAlignment="1"/>
    <xf numFmtId="180" fontId="2" fillId="0" borderId="0" xfId="0" applyNumberFormat="1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0" fillId="0" borderId="0" xfId="0" applyNumberFormat="1" applyFill="1"/>
    <xf numFmtId="0" fontId="6" fillId="0" borderId="0" xfId="0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/>
    <xf numFmtId="0" fontId="2" fillId="0" borderId="3" xfId="0" applyFont="1" applyFill="1" applyBorder="1" applyAlignment="1">
      <alignment horizontal="distributed" justifyLastLine="1"/>
    </xf>
    <xf numFmtId="0" fontId="2" fillId="0" borderId="1" xfId="0" applyFont="1" applyFill="1" applyBorder="1" applyAlignment="1">
      <alignment horizontal="distributed" vertical="top" justifyLastLine="1"/>
    </xf>
    <xf numFmtId="0" fontId="2" fillId="0" borderId="16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right" vertical="top"/>
    </xf>
    <xf numFmtId="177" fontId="5" fillId="0" borderId="5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/>
    <xf numFmtId="181" fontId="2" fillId="0" borderId="0" xfId="0" applyNumberFormat="1" applyFont="1" applyFill="1" applyBorder="1" applyAlignment="1">
      <alignment vertical="center" shrinkToFit="1"/>
    </xf>
    <xf numFmtId="184" fontId="2" fillId="0" borderId="0" xfId="0" applyNumberFormat="1" applyFont="1" applyFill="1" applyBorder="1" applyAlignment="1">
      <alignment vertical="center"/>
    </xf>
    <xf numFmtId="180" fontId="2" fillId="0" borderId="5" xfId="0" applyNumberFormat="1" applyFont="1" applyFill="1" applyBorder="1" applyAlignment="1">
      <alignment vertical="center"/>
    </xf>
    <xf numFmtId="180" fontId="2" fillId="0" borderId="4" xfId="0" applyNumberFormat="1" applyFont="1" applyFill="1" applyBorder="1" applyAlignment="1"/>
    <xf numFmtId="180" fontId="2" fillId="0" borderId="4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top"/>
    </xf>
    <xf numFmtId="0" fontId="5" fillId="0" borderId="6" xfId="0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vertical="center" shrinkToFit="1"/>
    </xf>
    <xf numFmtId="177" fontId="13" fillId="0" borderId="2" xfId="2" applyNumberFormat="1" applyFont="1" applyFill="1" applyBorder="1" applyAlignment="1" applyProtection="1">
      <alignment vertical="center"/>
    </xf>
    <xf numFmtId="176" fontId="13" fillId="0" borderId="0" xfId="2" applyNumberFormat="1" applyFont="1" applyFill="1" applyBorder="1" applyAlignment="1" applyProtection="1">
      <alignment vertical="center"/>
    </xf>
    <xf numFmtId="177" fontId="13" fillId="0" borderId="0" xfId="2" applyNumberFormat="1" applyFont="1" applyFill="1" applyBorder="1" applyAlignment="1" applyProtection="1">
      <alignment vertical="center"/>
    </xf>
    <xf numFmtId="176" fontId="13" fillId="0" borderId="0" xfId="2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78" fontId="5" fillId="0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top"/>
    </xf>
    <xf numFmtId="0" fontId="5" fillId="0" borderId="8" xfId="0" applyFont="1" applyFill="1" applyBorder="1" applyAlignment="1">
      <alignment vertical="top"/>
    </xf>
    <xf numFmtId="176" fontId="5" fillId="0" borderId="4" xfId="0" applyNumberFormat="1" applyFont="1" applyFill="1" applyBorder="1" applyAlignment="1">
      <alignment vertical="top"/>
    </xf>
    <xf numFmtId="178" fontId="13" fillId="0" borderId="0" xfId="2" applyNumberFormat="1" applyFont="1" applyFill="1" applyBorder="1" applyAlignment="1" applyProtection="1">
      <alignment vertical="center"/>
    </xf>
    <xf numFmtId="178" fontId="13" fillId="0" borderId="2" xfId="2" applyNumberFormat="1" applyFont="1" applyFill="1" applyBorder="1" applyAlignment="1" applyProtection="1">
      <alignment vertical="center"/>
    </xf>
    <xf numFmtId="177" fontId="13" fillId="0" borderId="0" xfId="2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177" fontId="13" fillId="0" borderId="4" xfId="2" applyNumberFormat="1" applyFont="1" applyFill="1" applyBorder="1" applyAlignment="1" applyProtection="1">
      <alignment horizontal="right" vertical="center"/>
    </xf>
    <xf numFmtId="180" fontId="5" fillId="0" borderId="4" xfId="0" applyNumberFormat="1" applyFont="1" applyFill="1" applyBorder="1" applyAlignment="1">
      <alignment horizontal="right" vertical="center"/>
    </xf>
    <xf numFmtId="0" fontId="5" fillId="0" borderId="0" xfId="0" quotePrefix="1" applyFont="1" applyFill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vertical="center"/>
    </xf>
    <xf numFmtId="0" fontId="0" fillId="0" borderId="19" xfId="0" applyFill="1" applyBorder="1"/>
    <xf numFmtId="0" fontId="2" fillId="0" borderId="3" xfId="0" applyFont="1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wrapText="1" justifyLastLine="1"/>
    </xf>
    <xf numFmtId="0" fontId="6" fillId="0" borderId="1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wrapText="1" justifyLastLine="1"/>
    </xf>
    <xf numFmtId="0" fontId="0" fillId="0" borderId="22" xfId="0" applyFill="1" applyBorder="1" applyAlignment="1">
      <alignment horizontal="distributed" vertical="center" justifyLastLine="1"/>
    </xf>
    <xf numFmtId="0" fontId="0" fillId="0" borderId="19" xfId="0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 vertical="center" justifyLastLine="1"/>
    </xf>
    <xf numFmtId="0" fontId="5" fillId="0" borderId="0" xfId="0" quotePrefix="1" applyFont="1" applyFill="1" applyAlignment="1">
      <alignment horizontal="distributed" vertical="center"/>
    </xf>
    <xf numFmtId="0" fontId="2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right" vertical="center"/>
    </xf>
  </cellXfs>
  <cellStyles count="7">
    <cellStyle name="桁区切り 2" xfId="1"/>
    <cellStyle name="標準" xfId="0" builtinId="0"/>
    <cellStyle name="標準 2" xfId="2"/>
    <cellStyle name="標準 2 2" xfId="3"/>
    <cellStyle name="標準 3" xfId="4"/>
    <cellStyle name="標準 4" xfId="5"/>
    <cellStyle name="標準 5" xfId="6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9</xdr:row>
      <xdr:rowOff>180975</xdr:rowOff>
    </xdr:from>
    <xdr:to>
      <xdr:col>9</xdr:col>
      <xdr:colOff>438150</xdr:colOff>
      <xdr:row>9</xdr:row>
      <xdr:rowOff>180975</xdr:rowOff>
    </xdr:to>
    <xdr:sp macro="" textlink="">
      <xdr:nvSpPr>
        <xdr:cNvPr id="7499" name="Line 1"/>
        <xdr:cNvSpPr>
          <a:spLocks noChangeShapeType="1"/>
        </xdr:cNvSpPr>
      </xdr:nvSpPr>
      <xdr:spPr bwMode="auto">
        <a:xfrm>
          <a:off x="5762625" y="1914525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78" name="Line 1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79" name="Line 2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0" name="Line 3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1" name="Line 4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2" name="Line 5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3" name="Line 6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4" name="Line 1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5" name="Line 3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6" name="Line 4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7" name="Line 5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888" name="Line 6"/>
        <xdr:cNvSpPr>
          <a:spLocks noChangeShapeType="1"/>
        </xdr:cNvSpPr>
      </xdr:nvSpPr>
      <xdr:spPr bwMode="auto">
        <a:xfrm>
          <a:off x="581025" y="1428750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89" name="Line 2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0" name="Line 1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1" name="Line 3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2" name="Line 4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3" name="Line 5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19</xdr:row>
      <xdr:rowOff>161925</xdr:rowOff>
    </xdr:from>
    <xdr:to>
      <xdr:col>3</xdr:col>
      <xdr:colOff>171450</xdr:colOff>
      <xdr:row>19</xdr:row>
      <xdr:rowOff>161925</xdr:rowOff>
    </xdr:to>
    <xdr:sp macro="" textlink="">
      <xdr:nvSpPr>
        <xdr:cNvPr id="25894" name="Line 6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0" name="Line 3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1" name="Line 4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3" name="Line 6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4" name="Line 2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6" name="Line 3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7</xdr:row>
      <xdr:rowOff>161925</xdr:rowOff>
    </xdr:from>
    <xdr:to>
      <xdr:col>3</xdr:col>
      <xdr:colOff>171450</xdr:colOff>
      <xdr:row>7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581025" y="332422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6</xdr:row>
      <xdr:rowOff>19050</xdr:rowOff>
    </xdr:from>
    <xdr:to>
      <xdr:col>3</xdr:col>
      <xdr:colOff>0</xdr:colOff>
      <xdr:row>6</xdr:row>
      <xdr:rowOff>19050</xdr:rowOff>
    </xdr:to>
    <xdr:sp macro="" textlink="">
      <xdr:nvSpPr>
        <xdr:cNvPr id="12621" name="Line 1"/>
        <xdr:cNvSpPr>
          <a:spLocks noChangeShapeType="1"/>
        </xdr:cNvSpPr>
      </xdr:nvSpPr>
      <xdr:spPr bwMode="auto">
        <a:xfrm>
          <a:off x="485775" y="1323975"/>
          <a:ext cx="676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8"/>
  <sheetViews>
    <sheetView showGridLines="0" view="pageBreakPreview" zoomScaleNormal="100" workbookViewId="0">
      <pane ySplit="5" topLeftCell="A30" activePane="bottomLeft" state="frozen"/>
      <selection activeCell="K53" sqref="K53"/>
      <selection pane="bottomLeft" activeCell="I55" sqref="I55"/>
    </sheetView>
  </sheetViews>
  <sheetFormatPr defaultRowHeight="13.5" customHeight="1"/>
  <cols>
    <col min="1" max="1" width="5" style="8" customWidth="1"/>
    <col min="2" max="2" width="5.125" style="40" customWidth="1"/>
    <col min="3" max="3" width="5.875" style="8" bestFit="1" customWidth="1"/>
    <col min="4" max="4" width="3.375" style="40" customWidth="1"/>
    <col min="5" max="5" width="8.375" style="8" customWidth="1"/>
    <col min="6" max="6" width="8.875" style="8" customWidth="1"/>
    <col min="7" max="7" width="11.625" style="8" customWidth="1"/>
    <col min="8" max="8" width="11.75" style="8" customWidth="1"/>
    <col min="9" max="9" width="13.625" style="8" customWidth="1"/>
    <col min="10" max="10" width="7.375" style="8" customWidth="1"/>
    <col min="11" max="11" width="11.25" style="8" customWidth="1"/>
    <col min="12" max="12" width="2.875" style="8" customWidth="1"/>
    <col min="13" max="13" width="9.125" style="8" bestFit="1" customWidth="1"/>
    <col min="14" max="14" width="9.375" style="8" bestFit="1" customWidth="1"/>
    <col min="15" max="15" width="10.25" style="8" bestFit="1" customWidth="1"/>
    <col min="16" max="16384" width="9" style="8"/>
  </cols>
  <sheetData>
    <row r="2" spans="2:11" s="38" customFormat="1" ht="18" customHeight="1">
      <c r="B2" s="37"/>
      <c r="D2" s="37"/>
      <c r="F2" s="130" t="s">
        <v>115</v>
      </c>
      <c r="G2" s="131"/>
      <c r="H2" s="8" t="s">
        <v>70</v>
      </c>
    </row>
    <row r="3" spans="2:11" ht="18" customHeight="1" thickBot="1">
      <c r="B3" s="39" t="s">
        <v>23</v>
      </c>
      <c r="J3" s="111"/>
      <c r="K3" s="111" t="s">
        <v>131</v>
      </c>
    </row>
    <row r="4" spans="2:11" ht="18" customHeight="1">
      <c r="B4" s="132" t="s">
        <v>58</v>
      </c>
      <c r="C4" s="133"/>
      <c r="D4" s="133"/>
      <c r="E4" s="135" t="s">
        <v>59</v>
      </c>
      <c r="F4" s="137" t="s">
        <v>33</v>
      </c>
      <c r="G4" s="41" t="s">
        <v>72</v>
      </c>
      <c r="H4" s="42" t="s">
        <v>73</v>
      </c>
      <c r="I4" s="42" t="s">
        <v>74</v>
      </c>
      <c r="J4" s="43"/>
      <c r="K4" s="105" t="s">
        <v>75</v>
      </c>
    </row>
    <row r="5" spans="2:11" ht="18" customHeight="1">
      <c r="B5" s="134"/>
      <c r="C5" s="134"/>
      <c r="D5" s="134"/>
      <c r="E5" s="136"/>
      <c r="F5" s="138"/>
      <c r="G5" s="44" t="s">
        <v>76</v>
      </c>
      <c r="H5" s="44" t="s">
        <v>77</v>
      </c>
      <c r="I5" s="45"/>
      <c r="J5" s="107" t="s">
        <v>78</v>
      </c>
      <c r="K5" s="107" t="s">
        <v>79</v>
      </c>
    </row>
    <row r="6" spans="2:11" ht="15.95" customHeight="1">
      <c r="B6" s="110" t="s">
        <v>80</v>
      </c>
      <c r="C6" s="1">
        <v>40</v>
      </c>
      <c r="D6" s="110"/>
      <c r="E6" s="3">
        <v>255</v>
      </c>
      <c r="F6" s="17">
        <v>8473</v>
      </c>
      <c r="G6" s="17">
        <v>324324</v>
      </c>
      <c r="H6" s="17">
        <v>2264998</v>
      </c>
      <c r="I6" s="4">
        <v>3368158</v>
      </c>
      <c r="J6" s="4">
        <v>25</v>
      </c>
      <c r="K6" s="17">
        <v>1069065</v>
      </c>
    </row>
    <row r="7" spans="2:11" ht="9.9499999999999993" customHeight="1">
      <c r="B7" s="110"/>
      <c r="C7" s="1"/>
      <c r="D7" s="110"/>
      <c r="E7" s="3"/>
      <c r="F7" s="17"/>
      <c r="G7" s="17"/>
      <c r="H7" s="17"/>
      <c r="I7" s="4"/>
      <c r="J7" s="4"/>
      <c r="K7" s="17"/>
    </row>
    <row r="8" spans="2:11" ht="15.75" customHeight="1">
      <c r="B8" s="110"/>
      <c r="C8" s="1">
        <v>45</v>
      </c>
      <c r="D8" s="110"/>
      <c r="E8" s="3">
        <v>266</v>
      </c>
      <c r="F8" s="17">
        <v>10019</v>
      </c>
      <c r="G8" s="17">
        <v>712910</v>
      </c>
      <c r="H8" s="17">
        <v>3398064</v>
      </c>
      <c r="I8" s="4">
        <v>6358208</v>
      </c>
      <c r="J8" s="4">
        <v>48</v>
      </c>
      <c r="K8" s="17">
        <v>2913880</v>
      </c>
    </row>
    <row r="9" spans="2:11" ht="9.9499999999999993" customHeight="1">
      <c r="B9" s="110"/>
      <c r="C9" s="1"/>
      <c r="D9" s="110"/>
      <c r="E9" s="3"/>
      <c r="F9" s="17"/>
      <c r="G9" s="17"/>
      <c r="H9" s="17"/>
      <c r="I9" s="4"/>
      <c r="J9" s="4"/>
      <c r="K9" s="17"/>
    </row>
    <row r="10" spans="2:11" ht="15.95" customHeight="1">
      <c r="B10" s="110"/>
      <c r="C10" s="1">
        <v>50</v>
      </c>
      <c r="D10" s="110"/>
      <c r="E10" s="3">
        <v>259</v>
      </c>
      <c r="F10" s="17">
        <v>10220</v>
      </c>
      <c r="G10" s="17">
        <v>1770668</v>
      </c>
      <c r="H10" s="17">
        <v>7195088</v>
      </c>
      <c r="I10" s="4">
        <v>13227963</v>
      </c>
      <c r="J10" s="46">
        <v>100</v>
      </c>
      <c r="K10" s="17">
        <v>5969029</v>
      </c>
    </row>
    <row r="11" spans="2:11" ht="9.9499999999999993" customHeight="1">
      <c r="B11" s="110"/>
      <c r="C11" s="1"/>
      <c r="D11" s="110"/>
      <c r="E11" s="3"/>
      <c r="F11" s="17"/>
      <c r="G11" s="17"/>
      <c r="H11" s="17"/>
      <c r="I11" s="4"/>
      <c r="J11" s="4"/>
      <c r="K11" s="17"/>
    </row>
    <row r="12" spans="2:11" ht="15.95" customHeight="1">
      <c r="B12" s="110"/>
      <c r="C12" s="1">
        <v>55</v>
      </c>
      <c r="D12" s="110"/>
      <c r="E12" s="3">
        <v>247</v>
      </c>
      <c r="F12" s="17">
        <v>9013</v>
      </c>
      <c r="G12" s="17">
        <v>2283355</v>
      </c>
      <c r="H12" s="17">
        <v>12078076</v>
      </c>
      <c r="I12" s="4">
        <v>19187849</v>
      </c>
      <c r="J12" s="18">
        <v>145</v>
      </c>
      <c r="K12" s="17">
        <v>7000914</v>
      </c>
    </row>
    <row r="13" spans="2:11" ht="9.9499999999999993" customHeight="1">
      <c r="B13" s="110"/>
      <c r="C13" s="1"/>
      <c r="D13" s="110"/>
      <c r="E13" s="3"/>
      <c r="F13" s="17"/>
      <c r="G13" s="17"/>
      <c r="H13" s="17"/>
      <c r="I13" s="4"/>
      <c r="J13" s="18"/>
      <c r="K13" s="17"/>
    </row>
    <row r="14" spans="2:11" ht="15.95" customHeight="1">
      <c r="B14" s="110"/>
      <c r="C14" s="1">
        <v>60</v>
      </c>
      <c r="D14" s="110"/>
      <c r="E14" s="3">
        <v>249</v>
      </c>
      <c r="F14" s="17">
        <v>12506</v>
      </c>
      <c r="G14" s="17">
        <v>4288490</v>
      </c>
      <c r="H14" s="17">
        <v>52644283</v>
      </c>
      <c r="I14" s="4">
        <v>74557883</v>
      </c>
      <c r="J14" s="18">
        <v>563</v>
      </c>
      <c r="K14" s="17">
        <v>21562278</v>
      </c>
    </row>
    <row r="15" spans="2:11" ht="15.95" customHeight="1">
      <c r="B15" s="110"/>
      <c r="C15" s="1">
        <v>61</v>
      </c>
      <c r="D15" s="110"/>
      <c r="E15" s="3">
        <v>234</v>
      </c>
      <c r="F15" s="17">
        <v>12531</v>
      </c>
      <c r="G15" s="17">
        <v>4330001</v>
      </c>
      <c r="H15" s="17">
        <v>47651660</v>
      </c>
      <c r="I15" s="4">
        <v>70157788</v>
      </c>
      <c r="J15" s="18">
        <v>530</v>
      </c>
      <c r="K15" s="17">
        <v>22235643</v>
      </c>
    </row>
    <row r="16" spans="2:11" ht="15.95" customHeight="1">
      <c r="B16" s="110"/>
      <c r="C16" s="1">
        <v>62</v>
      </c>
      <c r="D16" s="110"/>
      <c r="E16" s="3">
        <v>218</v>
      </c>
      <c r="F16" s="17">
        <v>12415</v>
      </c>
      <c r="G16" s="17">
        <v>4697393</v>
      </c>
      <c r="H16" s="17">
        <v>48866044</v>
      </c>
      <c r="I16" s="4">
        <v>76100708</v>
      </c>
      <c r="J16" s="18">
        <v>575</v>
      </c>
      <c r="K16" s="17">
        <v>26753377</v>
      </c>
    </row>
    <row r="17" spans="2:11" ht="15.75" customHeight="1">
      <c r="B17" s="110"/>
      <c r="C17" s="1">
        <v>63</v>
      </c>
      <c r="D17" s="110"/>
      <c r="E17" s="3">
        <v>216</v>
      </c>
      <c r="F17" s="17">
        <v>12710</v>
      </c>
      <c r="G17" s="17">
        <v>4982646</v>
      </c>
      <c r="H17" s="17">
        <v>66751254</v>
      </c>
      <c r="I17" s="4">
        <v>104372753</v>
      </c>
      <c r="J17" s="18">
        <v>789</v>
      </c>
      <c r="K17" s="17">
        <v>37256121</v>
      </c>
    </row>
    <row r="18" spans="2:11" ht="15.95" customHeight="1">
      <c r="B18" s="110" t="s">
        <v>21</v>
      </c>
      <c r="C18" s="47" t="s">
        <v>81</v>
      </c>
      <c r="D18" s="110"/>
      <c r="E18" s="3">
        <v>214</v>
      </c>
      <c r="F18" s="17">
        <v>12263</v>
      </c>
      <c r="G18" s="17">
        <v>5076254</v>
      </c>
      <c r="H18" s="17">
        <v>59970113</v>
      </c>
      <c r="I18" s="4">
        <v>95801922</v>
      </c>
      <c r="J18" s="18">
        <v>724</v>
      </c>
      <c r="K18" s="17">
        <v>35202022</v>
      </c>
    </row>
    <row r="19" spans="2:11" ht="9.9499999999999993" customHeight="1">
      <c r="B19" s="110"/>
      <c r="C19" s="1"/>
      <c r="D19" s="110"/>
      <c r="E19" s="3"/>
      <c r="F19" s="17"/>
      <c r="G19" s="17"/>
      <c r="H19" s="17"/>
      <c r="I19" s="4"/>
      <c r="J19" s="18"/>
      <c r="K19" s="17"/>
    </row>
    <row r="20" spans="2:11" ht="15.95" customHeight="1">
      <c r="B20" s="110"/>
      <c r="C20" s="1">
        <v>2</v>
      </c>
      <c r="D20" s="110"/>
      <c r="E20" s="3">
        <v>239</v>
      </c>
      <c r="F20" s="17">
        <v>13019</v>
      </c>
      <c r="G20" s="17">
        <v>5174774</v>
      </c>
      <c r="H20" s="17">
        <v>52638801</v>
      </c>
      <c r="I20" s="4">
        <v>76247954</v>
      </c>
      <c r="J20" s="18">
        <v>576</v>
      </c>
      <c r="K20" s="17">
        <v>22959450</v>
      </c>
    </row>
    <row r="21" spans="2:11" ht="15.95" customHeight="1">
      <c r="B21" s="110"/>
      <c r="C21" s="1">
        <v>3</v>
      </c>
      <c r="D21" s="110"/>
      <c r="E21" s="3">
        <v>245</v>
      </c>
      <c r="F21" s="17">
        <v>14912</v>
      </c>
      <c r="G21" s="17">
        <v>6113930</v>
      </c>
      <c r="H21" s="17">
        <v>57467809</v>
      </c>
      <c r="I21" s="4">
        <v>78566774</v>
      </c>
      <c r="J21" s="18">
        <v>594</v>
      </c>
      <c r="K21" s="17">
        <v>20370186</v>
      </c>
    </row>
    <row r="22" spans="2:11" ht="15.95" customHeight="1">
      <c r="B22" s="110"/>
      <c r="C22" s="1">
        <v>4</v>
      </c>
      <c r="D22" s="110"/>
      <c r="E22" s="3">
        <v>240</v>
      </c>
      <c r="F22" s="17">
        <v>14955</v>
      </c>
      <c r="G22" s="17">
        <v>6601214</v>
      </c>
      <c r="H22" s="17">
        <v>65824712</v>
      </c>
      <c r="I22" s="4">
        <v>91201353</v>
      </c>
      <c r="J22" s="18">
        <v>689</v>
      </c>
      <c r="K22" s="17">
        <v>24207299</v>
      </c>
    </row>
    <row r="23" spans="2:11" ht="15.95" customHeight="1">
      <c r="B23" s="110"/>
      <c r="C23" s="1">
        <v>5</v>
      </c>
      <c r="D23" s="110"/>
      <c r="E23" s="3">
        <v>242</v>
      </c>
      <c r="F23" s="17">
        <v>14614</v>
      </c>
      <c r="G23" s="17">
        <v>6352385</v>
      </c>
      <c r="H23" s="17">
        <v>54123624</v>
      </c>
      <c r="I23" s="4">
        <v>78407999</v>
      </c>
      <c r="J23" s="18">
        <v>593</v>
      </c>
      <c r="K23" s="17">
        <v>23969597</v>
      </c>
    </row>
    <row r="24" spans="2:11" ht="15.95" customHeight="1">
      <c r="B24" s="110"/>
      <c r="C24" s="1">
        <v>6</v>
      </c>
      <c r="D24" s="110"/>
      <c r="E24" s="3">
        <v>226</v>
      </c>
      <c r="F24" s="17">
        <v>14056</v>
      </c>
      <c r="G24" s="17">
        <v>6220297</v>
      </c>
      <c r="H24" s="17">
        <v>52862965</v>
      </c>
      <c r="I24" s="4">
        <v>74836697</v>
      </c>
      <c r="J24" s="18">
        <v>566</v>
      </c>
      <c r="K24" s="17">
        <v>21506596</v>
      </c>
    </row>
    <row r="25" spans="2:11" ht="9.9499999999999993" customHeight="1">
      <c r="B25" s="110"/>
      <c r="C25" s="1"/>
      <c r="D25" s="110"/>
      <c r="E25" s="3"/>
      <c r="F25" s="17"/>
      <c r="G25" s="17"/>
      <c r="H25" s="17"/>
      <c r="I25" s="4"/>
      <c r="J25" s="18"/>
      <c r="K25" s="17"/>
    </row>
    <row r="26" spans="2:11" ht="15.75" customHeight="1">
      <c r="B26" s="110"/>
      <c r="C26" s="1">
        <v>7</v>
      </c>
      <c r="D26" s="110"/>
      <c r="E26" s="3">
        <v>223</v>
      </c>
      <c r="F26" s="17">
        <v>13080</v>
      </c>
      <c r="G26" s="17">
        <v>5884903</v>
      </c>
      <c r="H26" s="17">
        <v>41272168</v>
      </c>
      <c r="I26" s="4">
        <v>64172875</v>
      </c>
      <c r="J26" s="18">
        <v>485</v>
      </c>
      <c r="K26" s="17">
        <v>22524853</v>
      </c>
    </row>
    <row r="27" spans="2:11" ht="15.75" customHeight="1">
      <c r="B27" s="110"/>
      <c r="C27" s="1">
        <v>8</v>
      </c>
      <c r="D27" s="110"/>
      <c r="E27" s="3">
        <v>210</v>
      </c>
      <c r="F27" s="17">
        <v>12526</v>
      </c>
      <c r="G27" s="17">
        <v>5583760</v>
      </c>
      <c r="H27" s="17">
        <v>37438754</v>
      </c>
      <c r="I27" s="4">
        <v>57172484</v>
      </c>
      <c r="J27" s="18">
        <v>432.20928271420178</v>
      </c>
      <c r="K27" s="17">
        <v>19483465</v>
      </c>
    </row>
    <row r="28" spans="2:11" ht="15.75" customHeight="1">
      <c r="B28" s="110"/>
      <c r="C28" s="1">
        <v>9</v>
      </c>
      <c r="D28" s="110"/>
      <c r="E28" s="3">
        <v>203</v>
      </c>
      <c r="F28" s="17">
        <v>12276</v>
      </c>
      <c r="G28" s="17">
        <v>5685487</v>
      </c>
      <c r="H28" s="17">
        <v>38655094</v>
      </c>
      <c r="I28" s="4">
        <v>59838562</v>
      </c>
      <c r="J28" s="18">
        <v>441.18220798569308</v>
      </c>
      <c r="K28" s="17">
        <v>20780134</v>
      </c>
    </row>
    <row r="29" spans="2:11" ht="15.75" customHeight="1">
      <c r="B29" s="110"/>
      <c r="C29" s="1">
        <v>10</v>
      </c>
      <c r="D29" s="110"/>
      <c r="E29" s="3">
        <v>209</v>
      </c>
      <c r="F29" s="17">
        <v>12512</v>
      </c>
      <c r="G29" s="17">
        <v>5767359</v>
      </c>
      <c r="H29" s="17">
        <v>44186905</v>
      </c>
      <c r="I29" s="4">
        <v>66075392</v>
      </c>
      <c r="J29" s="18">
        <v>499.51297868008851</v>
      </c>
      <c r="K29" s="17">
        <v>21402702</v>
      </c>
    </row>
    <row r="30" spans="2:11" ht="15.75" customHeight="1">
      <c r="B30" s="110"/>
      <c r="C30" s="1">
        <v>11</v>
      </c>
      <c r="D30" s="110"/>
      <c r="E30" s="3">
        <v>191</v>
      </c>
      <c r="F30" s="17">
        <v>12255</v>
      </c>
      <c r="G30" s="17">
        <v>5749799</v>
      </c>
      <c r="H30" s="17">
        <v>44077977</v>
      </c>
      <c r="I30" s="4">
        <v>64843655</v>
      </c>
      <c r="J30" s="18">
        <v>490.20136358107447</v>
      </c>
      <c r="K30" s="17">
        <v>20226877</v>
      </c>
    </row>
    <row r="31" spans="2:11" ht="9.9499999999999993" customHeight="1">
      <c r="B31" s="110"/>
      <c r="C31" s="1"/>
      <c r="D31" s="110"/>
      <c r="E31" s="3"/>
      <c r="F31" s="17"/>
      <c r="G31" s="17"/>
      <c r="H31" s="17"/>
      <c r="I31" s="4"/>
      <c r="J31" s="4"/>
      <c r="K31" s="17"/>
    </row>
    <row r="32" spans="2:11" ht="15.75" customHeight="1">
      <c r="B32" s="110"/>
      <c r="C32" s="1">
        <v>12</v>
      </c>
      <c r="D32" s="110"/>
      <c r="E32" s="3">
        <v>197</v>
      </c>
      <c r="F32" s="17">
        <v>11718</v>
      </c>
      <c r="G32" s="17">
        <v>5536470</v>
      </c>
      <c r="H32" s="17">
        <v>38373639</v>
      </c>
      <c r="I32" s="4">
        <v>56532857</v>
      </c>
      <c r="J32" s="18">
        <f>I32/$I$10*100</f>
        <v>427.37386701187478</v>
      </c>
      <c r="K32" s="17">
        <v>17768052</v>
      </c>
    </row>
    <row r="33" spans="2:13" ht="15.75" customHeight="1">
      <c r="B33" s="110"/>
      <c r="C33" s="1">
        <v>13</v>
      </c>
      <c r="D33" s="110"/>
      <c r="E33" s="3">
        <v>182</v>
      </c>
      <c r="F33" s="17">
        <v>11870</v>
      </c>
      <c r="G33" s="17">
        <v>5413832</v>
      </c>
      <c r="H33" s="17">
        <v>43887463</v>
      </c>
      <c r="I33" s="4">
        <v>64702513</v>
      </c>
      <c r="J33" s="18">
        <f>I33/$I$10*100</f>
        <v>489.13436634196819</v>
      </c>
      <c r="K33" s="17">
        <v>21560783</v>
      </c>
    </row>
    <row r="34" spans="2:13" ht="15.75" customHeight="1">
      <c r="B34" s="110"/>
      <c r="C34" s="1">
        <v>14</v>
      </c>
      <c r="D34" s="110"/>
      <c r="E34" s="3">
        <v>166</v>
      </c>
      <c r="F34" s="17">
        <v>11316</v>
      </c>
      <c r="G34" s="17">
        <v>5776115</v>
      </c>
      <c r="H34" s="17">
        <v>61883751</v>
      </c>
      <c r="I34" s="4">
        <v>89893521</v>
      </c>
      <c r="J34" s="18">
        <f>I34/$I$10*100</f>
        <v>679.57191141221062</v>
      </c>
      <c r="K34" s="17">
        <v>29251040</v>
      </c>
    </row>
    <row r="35" spans="2:13" ht="15.75" customHeight="1">
      <c r="B35" s="110"/>
      <c r="C35" s="1">
        <v>15</v>
      </c>
      <c r="D35" s="110"/>
      <c r="E35" s="3">
        <v>165</v>
      </c>
      <c r="F35" s="17">
        <v>10987</v>
      </c>
      <c r="G35" s="17">
        <v>5993032</v>
      </c>
      <c r="H35" s="17">
        <v>66553570</v>
      </c>
      <c r="I35" s="4">
        <v>94696532</v>
      </c>
      <c r="J35" s="18">
        <f>I35/$I$10*100</f>
        <v>715.88143994657378</v>
      </c>
      <c r="K35" s="17">
        <v>29848845</v>
      </c>
    </row>
    <row r="36" spans="2:13" s="38" customFormat="1" ht="15.75" customHeight="1">
      <c r="B36" s="48"/>
      <c r="C36" s="1">
        <v>16</v>
      </c>
      <c r="D36" s="16"/>
      <c r="E36" s="4">
        <v>162</v>
      </c>
      <c r="F36" s="17">
        <v>11340</v>
      </c>
      <c r="G36" s="17">
        <v>5887477</v>
      </c>
      <c r="H36" s="17">
        <v>71199237</v>
      </c>
      <c r="I36" s="4">
        <v>100214381</v>
      </c>
      <c r="J36" s="18">
        <f>I36/$I$10*100</f>
        <v>757.5949600100937</v>
      </c>
      <c r="K36" s="17">
        <v>30903373</v>
      </c>
    </row>
    <row r="37" spans="2:13" ht="9.9499999999999993" customHeight="1">
      <c r="B37" s="110"/>
      <c r="C37" s="1"/>
      <c r="D37" s="110"/>
      <c r="E37" s="3"/>
      <c r="F37" s="17"/>
      <c r="G37" s="17"/>
      <c r="H37" s="17"/>
      <c r="I37" s="4"/>
      <c r="J37" s="4"/>
      <c r="K37" s="17"/>
    </row>
    <row r="38" spans="2:13" ht="15.75" customHeight="1">
      <c r="B38" s="110"/>
      <c r="C38" s="1">
        <v>17</v>
      </c>
      <c r="D38" s="110"/>
      <c r="E38" s="3">
        <v>162</v>
      </c>
      <c r="F38" s="17">
        <v>11203</v>
      </c>
      <c r="G38" s="17">
        <v>5893806</v>
      </c>
      <c r="H38" s="17">
        <v>74721502</v>
      </c>
      <c r="I38" s="4">
        <v>102781106</v>
      </c>
      <c r="J38" s="49">
        <v>776.99874122720178</v>
      </c>
      <c r="K38" s="17">
        <v>30233255</v>
      </c>
    </row>
    <row r="39" spans="2:13" ht="15.75" customHeight="1">
      <c r="B39" s="110"/>
      <c r="C39" s="1">
        <v>18</v>
      </c>
      <c r="D39" s="110"/>
      <c r="E39" s="3">
        <v>153</v>
      </c>
      <c r="F39" s="17">
        <v>11423</v>
      </c>
      <c r="G39" s="17">
        <v>6064858</v>
      </c>
      <c r="H39" s="17">
        <v>84532277</v>
      </c>
      <c r="I39" s="4">
        <v>107267395</v>
      </c>
      <c r="J39" s="18">
        <f>I39/$I$10*100</f>
        <v>810.91393285572394</v>
      </c>
      <c r="K39" s="17">
        <v>25343227</v>
      </c>
    </row>
    <row r="40" spans="2:13" ht="15.75" customHeight="1">
      <c r="B40" s="110"/>
      <c r="C40" s="1">
        <v>19</v>
      </c>
      <c r="D40" s="110"/>
      <c r="E40" s="3">
        <v>163</v>
      </c>
      <c r="F40" s="17">
        <v>12475</v>
      </c>
      <c r="G40" s="17">
        <v>6050545</v>
      </c>
      <c r="H40" s="17">
        <v>88105033</v>
      </c>
      <c r="I40" s="4">
        <v>113611458</v>
      </c>
      <c r="J40" s="18">
        <f t="shared" ref="J40:J53" si="0">I40/$I$10*100</f>
        <v>858.8734183789295</v>
      </c>
      <c r="K40" s="17">
        <v>28152425</v>
      </c>
    </row>
    <row r="41" spans="2:13" ht="15.75" customHeight="1">
      <c r="B41" s="110"/>
      <c r="C41" s="1">
        <v>20</v>
      </c>
      <c r="D41" s="16"/>
      <c r="E41" s="4">
        <v>168</v>
      </c>
      <c r="F41" s="17">
        <v>13721</v>
      </c>
      <c r="G41" s="17">
        <v>6025421</v>
      </c>
      <c r="H41" s="17">
        <v>89561798</v>
      </c>
      <c r="I41" s="4">
        <v>126626868</v>
      </c>
      <c r="J41" s="18">
        <f t="shared" si="0"/>
        <v>957.26657233619414</v>
      </c>
      <c r="K41" s="17">
        <v>39761475</v>
      </c>
    </row>
    <row r="42" spans="2:13" ht="15.75" customHeight="1">
      <c r="B42" s="110"/>
      <c r="C42" s="1">
        <v>21</v>
      </c>
      <c r="D42" s="16"/>
      <c r="E42" s="4">
        <v>152</v>
      </c>
      <c r="F42" s="17">
        <v>12342</v>
      </c>
      <c r="G42" s="17">
        <v>5584030</v>
      </c>
      <c r="H42" s="17">
        <v>60151377</v>
      </c>
      <c r="I42" s="4">
        <v>85422767</v>
      </c>
      <c r="J42" s="18">
        <f t="shared" si="0"/>
        <v>645.77416039037905</v>
      </c>
      <c r="K42" s="17">
        <v>26732452</v>
      </c>
      <c r="M42" s="1"/>
    </row>
    <row r="43" spans="2:13" ht="9.9499999999999993" customHeight="1">
      <c r="B43" s="110"/>
      <c r="D43" s="8"/>
      <c r="E43" s="36"/>
      <c r="J43" s="18"/>
      <c r="M43" s="1"/>
    </row>
    <row r="44" spans="2:13" ht="15.75" customHeight="1">
      <c r="B44" s="110"/>
      <c r="C44" s="1">
        <v>22</v>
      </c>
      <c r="D44" s="16"/>
      <c r="E44" s="4">
        <v>145</v>
      </c>
      <c r="F44" s="17">
        <v>12489</v>
      </c>
      <c r="G44" s="17">
        <v>5665676</v>
      </c>
      <c r="H44" s="17">
        <v>69055536</v>
      </c>
      <c r="I44" s="4">
        <v>100347471</v>
      </c>
      <c r="J44" s="18">
        <f t="shared" si="0"/>
        <v>758.6010861989862</v>
      </c>
      <c r="K44" s="17">
        <v>33083352</v>
      </c>
    </row>
    <row r="45" spans="2:13" s="38" customFormat="1" ht="15.75" customHeight="1">
      <c r="B45" s="48"/>
      <c r="C45" s="1">
        <v>24</v>
      </c>
      <c r="D45" s="16"/>
      <c r="E45" s="4">
        <v>137</v>
      </c>
      <c r="F45" s="17">
        <v>12460</v>
      </c>
      <c r="G45" s="17">
        <v>5568660</v>
      </c>
      <c r="H45" s="17">
        <v>56694341</v>
      </c>
      <c r="I45" s="4">
        <v>79354287</v>
      </c>
      <c r="J45" s="18">
        <f t="shared" si="0"/>
        <v>599.89801150789435</v>
      </c>
      <c r="K45" s="17">
        <v>24063481</v>
      </c>
    </row>
    <row r="46" spans="2:13" s="38" customFormat="1" ht="15.75" customHeight="1">
      <c r="B46" s="48"/>
      <c r="C46" s="8">
        <v>25</v>
      </c>
      <c r="D46" s="8"/>
      <c r="E46" s="3">
        <v>137</v>
      </c>
      <c r="F46" s="17">
        <v>13027</v>
      </c>
      <c r="G46" s="17">
        <v>6049219</v>
      </c>
      <c r="H46" s="17">
        <v>72949078</v>
      </c>
      <c r="I46" s="4">
        <v>99760453</v>
      </c>
      <c r="J46" s="18">
        <f t="shared" si="0"/>
        <v>754.16338101338806</v>
      </c>
      <c r="K46" s="17">
        <v>28782468</v>
      </c>
    </row>
    <row r="47" spans="2:13" s="38" customFormat="1" ht="15.75" customHeight="1">
      <c r="B47" s="48"/>
      <c r="C47" s="8">
        <v>26</v>
      </c>
      <c r="D47" s="8"/>
      <c r="E47" s="3">
        <v>134</v>
      </c>
      <c r="F47" s="17">
        <v>13195</v>
      </c>
      <c r="G47" s="17">
        <v>6422629</v>
      </c>
      <c r="H47" s="17">
        <v>74823002</v>
      </c>
      <c r="I47" s="4">
        <v>109969077</v>
      </c>
      <c r="J47" s="18">
        <f t="shared" si="0"/>
        <v>831.33795430180749</v>
      </c>
      <c r="K47" s="17">
        <v>37497469</v>
      </c>
    </row>
    <row r="48" spans="2:13" ht="15.75" customHeight="1">
      <c r="B48" s="110"/>
      <c r="C48" s="1">
        <v>29</v>
      </c>
      <c r="D48" s="16"/>
      <c r="E48" s="4">
        <v>127</v>
      </c>
      <c r="F48" s="17">
        <v>13037</v>
      </c>
      <c r="G48" s="17">
        <v>6353181</v>
      </c>
      <c r="H48" s="17">
        <v>61085933</v>
      </c>
      <c r="I48" s="4">
        <v>98807240</v>
      </c>
      <c r="J48" s="18">
        <f t="shared" si="0"/>
        <v>746.95733575910367</v>
      </c>
      <c r="K48" s="17">
        <v>39259841</v>
      </c>
    </row>
    <row r="49" spans="2:13" ht="9.9499999999999993" customHeight="1">
      <c r="B49" s="110"/>
      <c r="C49" s="2"/>
      <c r="D49" s="110"/>
      <c r="E49" s="33"/>
      <c r="F49" s="31"/>
      <c r="G49" s="31"/>
      <c r="H49" s="31"/>
      <c r="I49" s="30"/>
      <c r="J49" s="18"/>
      <c r="K49" s="31"/>
    </row>
    <row r="50" spans="2:13" ht="15.75" customHeight="1">
      <c r="B50" s="110"/>
      <c r="C50" s="1">
        <v>30</v>
      </c>
      <c r="D50" s="110"/>
      <c r="E50" s="3">
        <v>125</v>
      </c>
      <c r="F50" s="17">
        <v>13574</v>
      </c>
      <c r="G50" s="17">
        <v>6586226</v>
      </c>
      <c r="H50" s="17">
        <v>60784142</v>
      </c>
      <c r="I50" s="4">
        <v>93922269</v>
      </c>
      <c r="J50" s="18">
        <f t="shared" si="0"/>
        <v>710.0282106927574</v>
      </c>
      <c r="K50" s="17">
        <v>34733436</v>
      </c>
    </row>
    <row r="51" spans="2:13" ht="15.75" customHeight="1">
      <c r="B51" s="47" t="s">
        <v>128</v>
      </c>
      <c r="C51" s="47" t="s">
        <v>129</v>
      </c>
      <c r="D51" s="110"/>
      <c r="E51" s="3">
        <v>125</v>
      </c>
      <c r="F51" s="17">
        <v>14317</v>
      </c>
      <c r="G51" s="17">
        <v>7086880</v>
      </c>
      <c r="H51" s="17">
        <v>77416966</v>
      </c>
      <c r="I51" s="4">
        <v>110857487</v>
      </c>
      <c r="J51" s="18">
        <f t="shared" si="0"/>
        <v>838.05410553386037</v>
      </c>
      <c r="K51" s="17">
        <v>36207942</v>
      </c>
    </row>
    <row r="52" spans="2:13" ht="12.75">
      <c r="B52" s="110"/>
      <c r="C52" s="104">
        <v>2</v>
      </c>
      <c r="D52" s="110"/>
      <c r="E52" s="33">
        <v>128</v>
      </c>
      <c r="F52" s="31">
        <v>14002</v>
      </c>
      <c r="G52" s="31">
        <v>7173133</v>
      </c>
      <c r="H52" s="31">
        <v>82391377</v>
      </c>
      <c r="I52" s="30">
        <v>111808609</v>
      </c>
      <c r="J52" s="18">
        <f t="shared" si="0"/>
        <v>845.2443433656415</v>
      </c>
      <c r="K52" s="31">
        <v>32542180</v>
      </c>
      <c r="M52" s="18"/>
    </row>
    <row r="53" spans="2:13" ht="12.75">
      <c r="B53" s="110"/>
      <c r="C53" s="2">
        <v>3</v>
      </c>
      <c r="D53" s="110"/>
      <c r="E53" s="114">
        <v>125</v>
      </c>
      <c r="F53" s="115">
        <v>13266</v>
      </c>
      <c r="G53" s="115">
        <v>6726825</v>
      </c>
      <c r="H53" s="115">
        <v>57658731</v>
      </c>
      <c r="I53" s="116">
        <v>81703887</v>
      </c>
      <c r="J53" s="46">
        <f t="shared" si="0"/>
        <v>617.66038353751071</v>
      </c>
      <c r="K53" s="117">
        <v>26108112</v>
      </c>
      <c r="M53" s="18"/>
    </row>
    <row r="54" spans="2:13" ht="15.75" customHeight="1" thickBot="1">
      <c r="B54" s="35"/>
      <c r="C54" s="35"/>
      <c r="D54" s="32"/>
      <c r="E54" s="92"/>
      <c r="F54" s="93"/>
      <c r="G54" s="93"/>
      <c r="H54" s="93"/>
      <c r="I54" s="50"/>
      <c r="J54" s="18"/>
      <c r="K54" s="93"/>
      <c r="M54" s="18"/>
    </row>
    <row r="55" spans="2:13" ht="18" customHeight="1">
      <c r="B55" s="39" t="s">
        <v>112</v>
      </c>
      <c r="J55" s="51"/>
    </row>
    <row r="56" spans="2:13" ht="13.5" customHeight="1">
      <c r="B56" s="39" t="s">
        <v>113</v>
      </c>
    </row>
    <row r="57" spans="2:13" ht="13.5" customHeight="1">
      <c r="B57" s="39" t="s">
        <v>120</v>
      </c>
    </row>
    <row r="58" spans="2:13" ht="13.5" customHeight="1">
      <c r="C58" s="8" t="s">
        <v>121</v>
      </c>
    </row>
  </sheetData>
  <mergeCells count="4">
    <mergeCell ref="F2:G2"/>
    <mergeCell ref="B4:D5"/>
    <mergeCell ref="E4:E5"/>
    <mergeCell ref="F4:F5"/>
  </mergeCells>
  <phoneticPr fontId="1"/>
  <pageMargins left="0.78740157480314965" right="0.59055118110236227" top="0.98425196850393704" bottom="0.59055118110236227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6"/>
  <sheetViews>
    <sheetView showGridLines="0" view="pageBreakPreview" zoomScale="85" zoomScaleNormal="100" zoomScaleSheetLayoutView="85" workbookViewId="0">
      <selection activeCell="I55" sqref="I55"/>
    </sheetView>
  </sheetViews>
  <sheetFormatPr defaultRowHeight="13.5" customHeight="1"/>
  <cols>
    <col min="1" max="1" width="5" style="8" customWidth="1"/>
    <col min="2" max="2" width="2.625" style="8" customWidth="1"/>
    <col min="3" max="3" width="27.5" style="8" customWidth="1"/>
    <col min="4" max="4" width="0.75" style="8" customWidth="1"/>
    <col min="5" max="5" width="9" style="8"/>
    <col min="6" max="7" width="11" style="8" bestFit="1" customWidth="1"/>
    <col min="8" max="9" width="10" style="8" bestFit="1" customWidth="1"/>
    <col min="10" max="10" width="8.625" style="8" bestFit="1" customWidth="1"/>
    <col min="11" max="11" width="1" style="8" customWidth="1"/>
    <col min="12" max="12" width="13" style="8" bestFit="1" customWidth="1"/>
    <col min="13" max="15" width="14" style="8" bestFit="1" customWidth="1"/>
    <col min="16" max="16" width="12" style="8" bestFit="1" customWidth="1"/>
    <col min="17" max="17" width="12.25" style="8" bestFit="1" customWidth="1"/>
    <col min="18" max="18" width="14" style="8" bestFit="1" customWidth="1"/>
    <col min="19" max="19" width="3.125" style="8" customWidth="1"/>
    <col min="20" max="20" width="4.5" style="8" customWidth="1"/>
    <col min="21" max="21" width="16.875" style="8" customWidth="1"/>
    <col min="22" max="16384" width="9" style="8"/>
  </cols>
  <sheetData>
    <row r="2" spans="2:19" s="38" customFormat="1" ht="18" customHeight="1">
      <c r="E2" s="52" t="s">
        <v>138</v>
      </c>
      <c r="F2" s="131" t="s">
        <v>17</v>
      </c>
      <c r="G2" s="131"/>
      <c r="H2" s="131"/>
      <c r="I2" s="131"/>
      <c r="J2" s="131"/>
      <c r="K2" s="131"/>
      <c r="L2" s="131" t="s">
        <v>133</v>
      </c>
      <c r="M2" s="131"/>
    </row>
    <row r="3" spans="2:19" ht="18" customHeight="1" thickBot="1">
      <c r="B3" s="8" t="s">
        <v>23</v>
      </c>
      <c r="P3" s="111"/>
      <c r="Q3" s="159" t="s">
        <v>134</v>
      </c>
      <c r="R3" s="159"/>
    </row>
    <row r="4" spans="2:19" ht="18" customHeight="1">
      <c r="B4" s="147" t="s">
        <v>69</v>
      </c>
      <c r="C4" s="147"/>
      <c r="D4" s="148"/>
      <c r="E4" s="137" t="s">
        <v>32</v>
      </c>
      <c r="F4" s="143" t="s">
        <v>33</v>
      </c>
      <c r="G4" s="144"/>
      <c r="H4" s="144"/>
      <c r="I4" s="144"/>
      <c r="J4" s="144"/>
      <c r="K4" s="53"/>
      <c r="L4" s="153" t="s">
        <v>27</v>
      </c>
      <c r="M4" s="145" t="s">
        <v>28</v>
      </c>
      <c r="N4" s="143" t="s">
        <v>34</v>
      </c>
      <c r="O4" s="144"/>
      <c r="P4" s="144"/>
      <c r="Q4" s="144"/>
      <c r="R4" s="145" t="s">
        <v>29</v>
      </c>
    </row>
    <row r="5" spans="2:19" ht="18" customHeight="1">
      <c r="B5" s="149"/>
      <c r="C5" s="149"/>
      <c r="D5" s="150"/>
      <c r="E5" s="141"/>
      <c r="F5" s="141" t="s">
        <v>14</v>
      </c>
      <c r="G5" s="139" t="s">
        <v>35</v>
      </c>
      <c r="H5" s="140"/>
      <c r="I5" s="140"/>
      <c r="J5" s="36" t="s">
        <v>36</v>
      </c>
      <c r="K5" s="36"/>
      <c r="L5" s="154"/>
      <c r="M5" s="141"/>
      <c r="N5" s="36"/>
      <c r="O5" s="156" t="s">
        <v>31</v>
      </c>
      <c r="P5" s="156" t="s">
        <v>30</v>
      </c>
      <c r="Q5" s="156" t="s">
        <v>102</v>
      </c>
      <c r="R5" s="141"/>
    </row>
    <row r="6" spans="2:19" ht="18" customHeight="1">
      <c r="B6" s="149"/>
      <c r="C6" s="149"/>
      <c r="D6" s="150"/>
      <c r="E6" s="141" t="s">
        <v>37</v>
      </c>
      <c r="F6" s="141"/>
      <c r="G6" s="141" t="s">
        <v>38</v>
      </c>
      <c r="H6" s="141" t="s">
        <v>39</v>
      </c>
      <c r="I6" s="141" t="s">
        <v>40</v>
      </c>
      <c r="J6" s="36" t="s">
        <v>41</v>
      </c>
      <c r="K6" s="36"/>
      <c r="L6" s="154"/>
      <c r="M6" s="141"/>
      <c r="N6" s="106" t="s">
        <v>42</v>
      </c>
      <c r="O6" s="157"/>
      <c r="P6" s="157"/>
      <c r="Q6" s="157"/>
      <c r="R6" s="141"/>
    </row>
    <row r="7" spans="2:19" ht="18" customHeight="1">
      <c r="B7" s="151"/>
      <c r="C7" s="151"/>
      <c r="D7" s="152"/>
      <c r="E7" s="142"/>
      <c r="F7" s="142"/>
      <c r="G7" s="142"/>
      <c r="H7" s="142"/>
      <c r="I7" s="142"/>
      <c r="J7" s="45" t="s">
        <v>103</v>
      </c>
      <c r="K7" s="45"/>
      <c r="L7" s="155"/>
      <c r="M7" s="142"/>
      <c r="N7" s="45"/>
      <c r="O7" s="158"/>
      <c r="P7" s="158"/>
      <c r="Q7" s="158"/>
      <c r="R7" s="142"/>
    </row>
    <row r="8" spans="2:19" s="38" customFormat="1" ht="36" customHeight="1">
      <c r="B8" s="146" t="s">
        <v>18</v>
      </c>
      <c r="C8" s="146"/>
      <c r="D8" s="2"/>
      <c r="E8" s="33">
        <v>128</v>
      </c>
      <c r="F8" s="30">
        <v>14002</v>
      </c>
      <c r="G8" s="30">
        <v>13988</v>
      </c>
      <c r="H8" s="30">
        <v>11108</v>
      </c>
      <c r="I8" s="30">
        <v>2880</v>
      </c>
      <c r="J8" s="30">
        <v>14</v>
      </c>
      <c r="K8" s="30"/>
      <c r="L8" s="30">
        <v>7173133</v>
      </c>
      <c r="M8" s="54">
        <v>82391377</v>
      </c>
      <c r="N8" s="54">
        <v>111808609</v>
      </c>
      <c r="O8" s="54">
        <v>109877622</v>
      </c>
      <c r="P8" s="54">
        <v>485826</v>
      </c>
      <c r="Q8" s="54">
        <v>1445161</v>
      </c>
      <c r="R8" s="54">
        <v>32542180</v>
      </c>
    </row>
    <row r="9" spans="2:19" ht="24.95" customHeight="1">
      <c r="B9" s="1"/>
      <c r="C9" s="19" t="s">
        <v>43</v>
      </c>
      <c r="D9" s="19"/>
      <c r="E9" s="3">
        <v>23</v>
      </c>
      <c r="F9" s="30">
        <v>1046</v>
      </c>
      <c r="G9" s="4">
        <v>1042</v>
      </c>
      <c r="H9" s="4">
        <v>378</v>
      </c>
      <c r="I9" s="4">
        <v>664</v>
      </c>
      <c r="J9" s="4">
        <v>4</v>
      </c>
      <c r="K9" s="4"/>
      <c r="L9" s="28">
        <v>244171</v>
      </c>
      <c r="M9" s="28">
        <v>1458985</v>
      </c>
      <c r="N9" s="28">
        <v>2060840</v>
      </c>
      <c r="O9" s="28">
        <v>1636228</v>
      </c>
      <c r="P9" s="28">
        <v>6507</v>
      </c>
      <c r="Q9" s="28">
        <v>418105</v>
      </c>
      <c r="R9" s="28">
        <v>560108</v>
      </c>
    </row>
    <row r="10" spans="2:19" ht="24.95" customHeight="1">
      <c r="B10" s="1"/>
      <c r="C10" s="19" t="s">
        <v>24</v>
      </c>
      <c r="D10" s="19"/>
      <c r="E10" s="3">
        <v>0</v>
      </c>
      <c r="F10" s="30">
        <v>0</v>
      </c>
      <c r="G10" s="4">
        <v>0</v>
      </c>
      <c r="H10" s="4">
        <v>0</v>
      </c>
      <c r="I10" s="4">
        <v>0</v>
      </c>
      <c r="J10" s="4">
        <v>0</v>
      </c>
      <c r="K10" s="4"/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</row>
    <row r="11" spans="2:19" ht="24.95" customHeight="1">
      <c r="B11" s="1"/>
      <c r="C11" s="19" t="s">
        <v>44</v>
      </c>
      <c r="D11" s="19"/>
      <c r="E11" s="3">
        <v>3</v>
      </c>
      <c r="F11" s="30">
        <v>167</v>
      </c>
      <c r="G11" s="4">
        <v>167</v>
      </c>
      <c r="H11" s="4">
        <v>113</v>
      </c>
      <c r="I11" s="4">
        <v>54</v>
      </c>
      <c r="J11" s="4">
        <v>0</v>
      </c>
      <c r="K11" s="5"/>
      <c r="L11" s="27">
        <v>50891</v>
      </c>
      <c r="M11" s="27">
        <v>369579</v>
      </c>
      <c r="N11" s="28">
        <v>676410</v>
      </c>
      <c r="O11" s="27">
        <v>625513</v>
      </c>
      <c r="P11" s="27">
        <v>50864</v>
      </c>
      <c r="Q11" s="27">
        <v>33</v>
      </c>
      <c r="R11" s="27">
        <v>285048</v>
      </c>
      <c r="S11" s="5"/>
    </row>
    <row r="12" spans="2:19" ht="24.95" customHeight="1">
      <c r="B12" s="1"/>
      <c r="C12" s="19" t="s">
        <v>45</v>
      </c>
      <c r="D12" s="19"/>
      <c r="E12" s="3">
        <v>2</v>
      </c>
      <c r="F12" s="30">
        <v>27</v>
      </c>
      <c r="G12" s="4">
        <v>27</v>
      </c>
      <c r="H12" s="4">
        <v>20</v>
      </c>
      <c r="I12" s="4">
        <v>7</v>
      </c>
      <c r="J12" s="4">
        <v>0</v>
      </c>
      <c r="K12" s="4"/>
      <c r="L12" s="27" t="s">
        <v>123</v>
      </c>
      <c r="M12" s="27" t="s">
        <v>123</v>
      </c>
      <c r="N12" s="28" t="s">
        <v>123</v>
      </c>
      <c r="O12" s="27" t="s">
        <v>123</v>
      </c>
      <c r="P12" s="27" t="s">
        <v>123</v>
      </c>
      <c r="Q12" s="28">
        <v>0</v>
      </c>
      <c r="R12" s="27" t="s">
        <v>123</v>
      </c>
    </row>
    <row r="13" spans="2:19" ht="24.95" customHeight="1">
      <c r="B13" s="1"/>
      <c r="C13" s="19" t="s">
        <v>46</v>
      </c>
      <c r="D13" s="19"/>
      <c r="E13" s="3">
        <v>2</v>
      </c>
      <c r="F13" s="30">
        <v>16</v>
      </c>
      <c r="G13" s="4">
        <v>16</v>
      </c>
      <c r="H13" s="4">
        <v>11</v>
      </c>
      <c r="I13" s="4">
        <v>5</v>
      </c>
      <c r="J13" s="4">
        <v>0</v>
      </c>
      <c r="K13" s="4"/>
      <c r="L13" s="27" t="s">
        <v>123</v>
      </c>
      <c r="M13" s="27" t="s">
        <v>123</v>
      </c>
      <c r="N13" s="28" t="s">
        <v>123</v>
      </c>
      <c r="O13" s="27" t="s">
        <v>123</v>
      </c>
      <c r="P13" s="27" t="s">
        <v>123</v>
      </c>
      <c r="Q13" s="27" t="s">
        <v>123</v>
      </c>
      <c r="R13" s="27" t="s">
        <v>123</v>
      </c>
    </row>
    <row r="14" spans="2:19" ht="24.95" customHeight="1">
      <c r="B14" s="1"/>
      <c r="C14" s="19" t="s">
        <v>47</v>
      </c>
      <c r="D14" s="19"/>
      <c r="E14" s="3">
        <v>9</v>
      </c>
      <c r="F14" s="30">
        <v>333</v>
      </c>
      <c r="G14" s="4">
        <v>330</v>
      </c>
      <c r="H14" s="4">
        <v>215</v>
      </c>
      <c r="I14" s="4">
        <v>115</v>
      </c>
      <c r="J14" s="4">
        <v>3</v>
      </c>
      <c r="K14" s="4"/>
      <c r="L14" s="28">
        <v>146452</v>
      </c>
      <c r="M14" s="28">
        <v>686500</v>
      </c>
      <c r="N14" s="28">
        <v>1070911</v>
      </c>
      <c r="O14" s="28">
        <v>916651</v>
      </c>
      <c r="P14" s="28">
        <v>13230</v>
      </c>
      <c r="Q14" s="28">
        <v>141030</v>
      </c>
      <c r="R14" s="28">
        <v>356783</v>
      </c>
    </row>
    <row r="15" spans="2:19" ht="24.95" customHeight="1">
      <c r="B15" s="1"/>
      <c r="C15" s="19" t="s">
        <v>25</v>
      </c>
      <c r="D15" s="19"/>
      <c r="E15" s="3">
        <v>6</v>
      </c>
      <c r="F15" s="30">
        <v>331</v>
      </c>
      <c r="G15" s="4">
        <v>331</v>
      </c>
      <c r="H15" s="4">
        <v>221</v>
      </c>
      <c r="I15" s="4">
        <v>110</v>
      </c>
      <c r="J15" s="4">
        <v>0</v>
      </c>
      <c r="K15" s="4"/>
      <c r="L15" s="28">
        <v>110109</v>
      </c>
      <c r="M15" s="28">
        <v>199605</v>
      </c>
      <c r="N15" s="28">
        <v>467454</v>
      </c>
      <c r="O15" s="28">
        <v>448556</v>
      </c>
      <c r="P15" s="28">
        <v>619</v>
      </c>
      <c r="Q15" s="28">
        <v>18279</v>
      </c>
      <c r="R15" s="28">
        <v>248458</v>
      </c>
    </row>
    <row r="16" spans="2:19" ht="24.95" customHeight="1">
      <c r="B16" s="1"/>
      <c r="C16" s="19" t="s">
        <v>48</v>
      </c>
      <c r="D16" s="19"/>
      <c r="E16" s="3">
        <v>7</v>
      </c>
      <c r="F16" s="30">
        <v>1186</v>
      </c>
      <c r="G16" s="4">
        <v>1186</v>
      </c>
      <c r="H16" s="4">
        <v>945</v>
      </c>
      <c r="I16" s="4">
        <v>241</v>
      </c>
      <c r="J16" s="4">
        <v>0</v>
      </c>
      <c r="K16" s="4"/>
      <c r="L16" s="28">
        <v>647911</v>
      </c>
      <c r="M16" s="28">
        <v>4139470</v>
      </c>
      <c r="N16" s="28">
        <v>6726651</v>
      </c>
      <c r="O16" s="28">
        <v>6078591</v>
      </c>
      <c r="P16" s="28">
        <v>3792</v>
      </c>
      <c r="Q16" s="28">
        <v>644268</v>
      </c>
      <c r="R16" s="28">
        <v>2504788</v>
      </c>
    </row>
    <row r="17" spans="2:18" ht="24.95" customHeight="1">
      <c r="B17" s="1"/>
      <c r="C17" s="19" t="s">
        <v>49</v>
      </c>
      <c r="D17" s="19"/>
      <c r="E17" s="3">
        <v>1</v>
      </c>
      <c r="F17" s="30">
        <v>8</v>
      </c>
      <c r="G17" s="4">
        <v>8</v>
      </c>
      <c r="H17" s="4">
        <v>6</v>
      </c>
      <c r="I17" s="4">
        <v>2</v>
      </c>
      <c r="J17" s="4">
        <v>0</v>
      </c>
      <c r="K17" s="5"/>
      <c r="L17" s="27" t="s">
        <v>123</v>
      </c>
      <c r="M17" s="27" t="s">
        <v>123</v>
      </c>
      <c r="N17" s="28" t="s">
        <v>123</v>
      </c>
      <c r="O17" s="27" t="s">
        <v>123</v>
      </c>
      <c r="P17" s="27" t="s">
        <v>123</v>
      </c>
      <c r="Q17" s="27" t="s">
        <v>123</v>
      </c>
      <c r="R17" s="27" t="s">
        <v>123</v>
      </c>
    </row>
    <row r="18" spans="2:18" ht="24.95" customHeight="1">
      <c r="B18" s="1"/>
      <c r="C18" s="19" t="s">
        <v>50</v>
      </c>
      <c r="D18" s="19"/>
      <c r="E18" s="3">
        <v>16</v>
      </c>
      <c r="F18" s="30">
        <v>1683</v>
      </c>
      <c r="G18" s="4">
        <v>1683</v>
      </c>
      <c r="H18" s="4">
        <v>1085</v>
      </c>
      <c r="I18" s="4">
        <v>598</v>
      </c>
      <c r="J18" s="4">
        <v>0</v>
      </c>
      <c r="K18" s="4"/>
      <c r="L18" s="28">
        <v>843141</v>
      </c>
      <c r="M18" s="28">
        <v>4521535</v>
      </c>
      <c r="N18" s="28">
        <v>6669225</v>
      </c>
      <c r="O18" s="28">
        <v>6603728</v>
      </c>
      <c r="P18" s="28">
        <v>11438</v>
      </c>
      <c r="Q18" s="28">
        <v>54059</v>
      </c>
      <c r="R18" s="28">
        <v>1992599</v>
      </c>
    </row>
    <row r="19" spans="2:18" ht="24.95" customHeight="1">
      <c r="B19" s="1"/>
      <c r="C19" s="19" t="s">
        <v>51</v>
      </c>
      <c r="D19" s="19"/>
      <c r="E19" s="3">
        <v>4</v>
      </c>
      <c r="F19" s="30">
        <v>1352</v>
      </c>
      <c r="G19" s="4">
        <v>1351</v>
      </c>
      <c r="H19" s="4">
        <v>1281</v>
      </c>
      <c r="I19" s="4">
        <v>70</v>
      </c>
      <c r="J19" s="5">
        <v>1</v>
      </c>
      <c r="K19" s="5"/>
      <c r="L19" s="27">
        <v>807700</v>
      </c>
      <c r="M19" s="27">
        <v>3022730</v>
      </c>
      <c r="N19" s="28">
        <v>7459433</v>
      </c>
      <c r="O19" s="28">
        <v>7421172</v>
      </c>
      <c r="P19" s="27">
        <v>1686</v>
      </c>
      <c r="Q19" s="28">
        <v>36575</v>
      </c>
      <c r="R19" s="27">
        <v>4465521</v>
      </c>
    </row>
    <row r="20" spans="2:18" ht="24.95" customHeight="1">
      <c r="B20" s="1"/>
      <c r="C20" s="19" t="s">
        <v>56</v>
      </c>
      <c r="D20" s="19"/>
      <c r="E20" s="3">
        <v>0</v>
      </c>
      <c r="F20" s="30">
        <v>0</v>
      </c>
      <c r="G20" s="4">
        <v>0</v>
      </c>
      <c r="H20" s="4">
        <v>0</v>
      </c>
      <c r="I20" s="4">
        <v>0</v>
      </c>
      <c r="J20" s="4">
        <v>0</v>
      </c>
      <c r="K20" s="4"/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</row>
    <row r="21" spans="2:18" ht="24.95" customHeight="1">
      <c r="B21" s="1"/>
      <c r="C21" s="19" t="s">
        <v>52</v>
      </c>
      <c r="D21" s="19"/>
      <c r="E21" s="3">
        <v>12</v>
      </c>
      <c r="F21" s="30">
        <v>652</v>
      </c>
      <c r="G21" s="4">
        <v>651</v>
      </c>
      <c r="H21" s="4">
        <v>520</v>
      </c>
      <c r="I21" s="4">
        <v>131</v>
      </c>
      <c r="J21" s="4">
        <v>1</v>
      </c>
      <c r="K21" s="4"/>
      <c r="L21" s="28">
        <v>340004</v>
      </c>
      <c r="M21" s="28">
        <v>2491704</v>
      </c>
      <c r="N21" s="28">
        <v>4156630</v>
      </c>
      <c r="O21" s="28">
        <v>3901710</v>
      </c>
      <c r="P21" s="28">
        <v>130899</v>
      </c>
      <c r="Q21" s="28">
        <v>124021</v>
      </c>
      <c r="R21" s="28">
        <v>1657830</v>
      </c>
    </row>
    <row r="22" spans="2:18" ht="24.95" customHeight="1">
      <c r="B22" s="1"/>
      <c r="C22" s="19" t="s">
        <v>53</v>
      </c>
      <c r="D22" s="19"/>
      <c r="E22" s="3">
        <v>1</v>
      </c>
      <c r="F22" s="30">
        <v>20</v>
      </c>
      <c r="G22" s="4">
        <v>20</v>
      </c>
      <c r="H22" s="4">
        <v>19</v>
      </c>
      <c r="I22" s="4">
        <v>1</v>
      </c>
      <c r="J22" s="4">
        <v>0</v>
      </c>
      <c r="K22" s="5"/>
      <c r="L22" s="27" t="s">
        <v>123</v>
      </c>
      <c r="M22" s="27" t="s">
        <v>123</v>
      </c>
      <c r="N22" s="28" t="s">
        <v>123</v>
      </c>
      <c r="O22" s="27" t="s">
        <v>123</v>
      </c>
      <c r="P22" s="27" t="s">
        <v>123</v>
      </c>
      <c r="Q22" s="28">
        <v>0</v>
      </c>
      <c r="R22" s="27" t="s">
        <v>123</v>
      </c>
    </row>
    <row r="23" spans="2:18" ht="24.95" customHeight="1">
      <c r="B23" s="1"/>
      <c r="C23" s="19" t="s">
        <v>26</v>
      </c>
      <c r="D23" s="19"/>
      <c r="E23" s="3">
        <v>1</v>
      </c>
      <c r="F23" s="30">
        <v>17</v>
      </c>
      <c r="G23" s="4">
        <v>17</v>
      </c>
      <c r="H23" s="4">
        <v>16</v>
      </c>
      <c r="I23" s="4">
        <v>1</v>
      </c>
      <c r="J23" s="4">
        <v>0</v>
      </c>
      <c r="K23" s="5"/>
      <c r="L23" s="27" t="s">
        <v>123</v>
      </c>
      <c r="M23" s="27" t="s">
        <v>123</v>
      </c>
      <c r="N23" s="28" t="s">
        <v>123</v>
      </c>
      <c r="O23" s="27" t="s">
        <v>123</v>
      </c>
      <c r="P23" s="27" t="s">
        <v>123</v>
      </c>
      <c r="Q23" s="27" t="s">
        <v>123</v>
      </c>
      <c r="R23" s="27" t="s">
        <v>123</v>
      </c>
    </row>
    <row r="24" spans="2:18" ht="24.95" customHeight="1">
      <c r="B24" s="1"/>
      <c r="C24" s="19" t="s">
        <v>54</v>
      </c>
      <c r="D24" s="19"/>
      <c r="E24" s="3">
        <v>10</v>
      </c>
      <c r="F24" s="30">
        <v>304</v>
      </c>
      <c r="G24" s="4">
        <v>303</v>
      </c>
      <c r="H24" s="4">
        <v>254</v>
      </c>
      <c r="I24" s="4">
        <v>49</v>
      </c>
      <c r="J24" s="4">
        <v>1</v>
      </c>
      <c r="K24" s="4"/>
      <c r="L24" s="27">
        <v>120182</v>
      </c>
      <c r="M24" s="28">
        <v>564094</v>
      </c>
      <c r="N24" s="28">
        <v>717791</v>
      </c>
      <c r="O24" s="28">
        <v>661525</v>
      </c>
      <c r="P24" s="28">
        <v>53774</v>
      </c>
      <c r="Q24" s="28">
        <v>2492</v>
      </c>
      <c r="R24" s="28">
        <v>143442</v>
      </c>
    </row>
    <row r="25" spans="2:18" ht="24.95" customHeight="1">
      <c r="B25" s="1"/>
      <c r="C25" s="19" t="s">
        <v>104</v>
      </c>
      <c r="D25" s="19"/>
      <c r="E25" s="3">
        <v>3</v>
      </c>
      <c r="F25" s="30">
        <v>197</v>
      </c>
      <c r="G25" s="4">
        <v>197</v>
      </c>
      <c r="H25" s="4">
        <v>172</v>
      </c>
      <c r="I25" s="4">
        <v>25</v>
      </c>
      <c r="J25" s="4">
        <v>0</v>
      </c>
      <c r="K25" s="4"/>
      <c r="L25" s="28">
        <v>88777</v>
      </c>
      <c r="M25" s="28">
        <v>250181</v>
      </c>
      <c r="N25" s="28">
        <v>475341</v>
      </c>
      <c r="O25" s="28">
        <v>461684</v>
      </c>
      <c r="P25" s="28">
        <v>13657</v>
      </c>
      <c r="Q25" s="28">
        <v>0</v>
      </c>
      <c r="R25" s="28">
        <v>208789</v>
      </c>
    </row>
    <row r="26" spans="2:18" ht="24.95" customHeight="1">
      <c r="B26" s="1"/>
      <c r="C26" s="19" t="s">
        <v>105</v>
      </c>
      <c r="D26" s="19"/>
      <c r="E26" s="3">
        <v>8</v>
      </c>
      <c r="F26" s="30">
        <v>265</v>
      </c>
      <c r="G26" s="4">
        <v>264</v>
      </c>
      <c r="H26" s="4">
        <v>235</v>
      </c>
      <c r="I26" s="4">
        <v>29</v>
      </c>
      <c r="J26" s="4">
        <v>1</v>
      </c>
      <c r="K26" s="4"/>
      <c r="L26" s="28">
        <v>140476</v>
      </c>
      <c r="M26" s="28">
        <v>159917</v>
      </c>
      <c r="N26" s="28">
        <v>482496</v>
      </c>
      <c r="O26" s="28">
        <v>433813</v>
      </c>
      <c r="P26" s="28">
        <v>47586</v>
      </c>
      <c r="Q26" s="28">
        <v>1097</v>
      </c>
      <c r="R26" s="28">
        <v>298131</v>
      </c>
    </row>
    <row r="27" spans="2:18" ht="24.95" customHeight="1">
      <c r="B27" s="1"/>
      <c r="C27" s="19" t="s">
        <v>106</v>
      </c>
      <c r="D27" s="19"/>
      <c r="E27" s="3">
        <v>0</v>
      </c>
      <c r="F27" s="30">
        <v>0</v>
      </c>
      <c r="G27" s="4">
        <v>0</v>
      </c>
      <c r="H27" s="4">
        <v>0</v>
      </c>
      <c r="I27" s="4">
        <v>0</v>
      </c>
      <c r="J27" s="4">
        <v>0</v>
      </c>
      <c r="K27" s="4"/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</row>
    <row r="28" spans="2:18" ht="24.95" customHeight="1">
      <c r="B28" s="1"/>
      <c r="C28" s="20" t="s">
        <v>107</v>
      </c>
      <c r="D28" s="19"/>
      <c r="E28" s="3">
        <v>1</v>
      </c>
      <c r="F28" s="30">
        <v>8</v>
      </c>
      <c r="G28" s="4">
        <v>8</v>
      </c>
      <c r="H28" s="4">
        <v>5</v>
      </c>
      <c r="I28" s="4">
        <v>3</v>
      </c>
      <c r="J28" s="4">
        <v>0</v>
      </c>
      <c r="K28" s="4"/>
      <c r="L28" s="28" t="s">
        <v>123</v>
      </c>
      <c r="M28" s="28" t="s">
        <v>123</v>
      </c>
      <c r="N28" s="28" t="s">
        <v>123</v>
      </c>
      <c r="O28" s="28" t="s">
        <v>123</v>
      </c>
      <c r="P28" s="28" t="s">
        <v>123</v>
      </c>
      <c r="Q28" s="28" t="s">
        <v>123</v>
      </c>
      <c r="R28" s="28" t="s">
        <v>123</v>
      </c>
    </row>
    <row r="29" spans="2:18" ht="24.95" customHeight="1">
      <c r="B29" s="1"/>
      <c r="C29" s="19" t="s">
        <v>108</v>
      </c>
      <c r="D29" s="19"/>
      <c r="E29" s="3">
        <v>2</v>
      </c>
      <c r="F29" s="30">
        <v>16</v>
      </c>
      <c r="G29" s="4">
        <v>13</v>
      </c>
      <c r="H29" s="4">
        <v>6</v>
      </c>
      <c r="I29" s="4">
        <v>7</v>
      </c>
      <c r="J29" s="4">
        <v>3</v>
      </c>
      <c r="K29" s="5"/>
      <c r="L29" s="27" t="s">
        <v>123</v>
      </c>
      <c r="M29" s="27" t="s">
        <v>123</v>
      </c>
      <c r="N29" s="27" t="s">
        <v>123</v>
      </c>
      <c r="O29" s="27" t="s">
        <v>123</v>
      </c>
      <c r="P29" s="27" t="s">
        <v>123</v>
      </c>
      <c r="Q29" s="27" t="s">
        <v>123</v>
      </c>
      <c r="R29" s="27" t="s">
        <v>123</v>
      </c>
    </row>
    <row r="30" spans="2:18" ht="24.95" customHeight="1">
      <c r="B30" s="1"/>
      <c r="C30" s="19" t="s">
        <v>110</v>
      </c>
      <c r="D30" s="19"/>
      <c r="E30" s="3">
        <v>0</v>
      </c>
      <c r="F30" s="30">
        <v>0</v>
      </c>
      <c r="G30" s="4">
        <v>0</v>
      </c>
      <c r="H30" s="4">
        <v>0</v>
      </c>
      <c r="I30" s="4">
        <v>0</v>
      </c>
      <c r="J30" s="4">
        <v>0</v>
      </c>
      <c r="K30" s="4"/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</row>
    <row r="31" spans="2:18" ht="24.95" customHeight="1">
      <c r="B31" s="1"/>
      <c r="C31" s="19" t="s">
        <v>109</v>
      </c>
      <c r="D31" s="19"/>
      <c r="E31" s="3">
        <v>15</v>
      </c>
      <c r="F31" s="30">
        <v>6366</v>
      </c>
      <c r="G31" s="4">
        <v>6366</v>
      </c>
      <c r="H31" s="4">
        <v>5602</v>
      </c>
      <c r="I31" s="4">
        <v>764</v>
      </c>
      <c r="J31" s="4">
        <v>0</v>
      </c>
      <c r="K31" s="4"/>
      <c r="L31" s="28">
        <v>3586248</v>
      </c>
      <c r="M31" s="28">
        <v>64407794</v>
      </c>
      <c r="N31" s="28">
        <v>80641548</v>
      </c>
      <c r="O31" s="28">
        <v>80562955</v>
      </c>
      <c r="P31" s="28">
        <v>78593</v>
      </c>
      <c r="Q31" s="28">
        <v>0</v>
      </c>
      <c r="R31" s="28">
        <v>19742714</v>
      </c>
    </row>
    <row r="32" spans="2:18" ht="24.95" customHeight="1" thickBot="1">
      <c r="B32" s="14"/>
      <c r="C32" s="21" t="s">
        <v>55</v>
      </c>
      <c r="D32" s="21"/>
      <c r="E32" s="6">
        <v>2</v>
      </c>
      <c r="F32" s="50">
        <v>8</v>
      </c>
      <c r="G32" s="7">
        <v>8</v>
      </c>
      <c r="H32" s="7">
        <v>4</v>
      </c>
      <c r="I32" s="7">
        <v>4</v>
      </c>
      <c r="J32" s="7">
        <v>0</v>
      </c>
      <c r="K32" s="7"/>
      <c r="L32" s="29" t="s">
        <v>123</v>
      </c>
      <c r="M32" s="29" t="s">
        <v>123</v>
      </c>
      <c r="N32" s="29" t="s">
        <v>123</v>
      </c>
      <c r="O32" s="29" t="s">
        <v>123</v>
      </c>
      <c r="P32" s="94">
        <v>0</v>
      </c>
      <c r="Q32" s="29" t="s">
        <v>123</v>
      </c>
      <c r="R32" s="29" t="s">
        <v>123</v>
      </c>
    </row>
    <row r="33" spans="2:19" ht="18" customHeight="1">
      <c r="B33" s="8" t="s">
        <v>100</v>
      </c>
      <c r="R33" s="55"/>
    </row>
    <row r="34" spans="2:19" ht="12.75" customHeight="1"/>
    <row r="36" spans="2:19" ht="13.5" customHeight="1"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</row>
  </sheetData>
  <mergeCells count="20">
    <mergeCell ref="P5:P7"/>
    <mergeCell ref="O5:O7"/>
    <mergeCell ref="R4:R7"/>
    <mergeCell ref="Q3:R3"/>
    <mergeCell ref="Q5:Q7"/>
    <mergeCell ref="N4:Q4"/>
    <mergeCell ref="B8:C8"/>
    <mergeCell ref="B4:D7"/>
    <mergeCell ref="E4:E5"/>
    <mergeCell ref="E6:E7"/>
    <mergeCell ref="L4:L7"/>
    <mergeCell ref="I6:I7"/>
    <mergeCell ref="F2:K2"/>
    <mergeCell ref="L2:M2"/>
    <mergeCell ref="G5:I5"/>
    <mergeCell ref="G6:G7"/>
    <mergeCell ref="F4:J4"/>
    <mergeCell ref="F5:F7"/>
    <mergeCell ref="H6:H7"/>
    <mergeCell ref="M4:M7"/>
  </mergeCells>
  <phoneticPr fontId="1"/>
  <pageMargins left="0.59055118110236227" right="0.59055118110236227" top="0.19685039370078741" bottom="0.19685039370078741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6"/>
  <sheetViews>
    <sheetView showGridLines="0" tabSelected="1" view="pageBreakPreview" topLeftCell="A16" zoomScale="85" zoomScaleNormal="100" zoomScaleSheetLayoutView="85" workbookViewId="0">
      <selection activeCell="Q24" sqref="Q24"/>
    </sheetView>
  </sheetViews>
  <sheetFormatPr defaultRowHeight="13.5" customHeight="1"/>
  <cols>
    <col min="1" max="1" width="5" style="8" customWidth="1"/>
    <col min="2" max="2" width="2.625" style="8" customWidth="1"/>
    <col min="3" max="3" width="27.5" style="8" customWidth="1"/>
    <col min="4" max="4" width="0.75" style="8" customWidth="1"/>
    <col min="5" max="5" width="9" style="8"/>
    <col min="6" max="7" width="11" style="8" bestFit="1" customWidth="1"/>
    <col min="8" max="9" width="10" style="8" bestFit="1" customWidth="1"/>
    <col min="10" max="10" width="8.625" style="8" bestFit="1" customWidth="1"/>
    <col min="11" max="11" width="1" style="8" customWidth="1"/>
    <col min="12" max="12" width="13" style="8" bestFit="1" customWidth="1"/>
    <col min="13" max="15" width="14" style="8" bestFit="1" customWidth="1"/>
    <col min="16" max="16" width="12" style="8" bestFit="1" customWidth="1"/>
    <col min="17" max="17" width="12.25" style="8" bestFit="1" customWidth="1"/>
    <col min="18" max="18" width="14" style="8" bestFit="1" customWidth="1"/>
    <col min="19" max="19" width="3.125" style="8" customWidth="1"/>
    <col min="20" max="20" width="4.5" style="8" customWidth="1"/>
    <col min="21" max="21" width="16.875" style="8" customWidth="1"/>
    <col min="22" max="16384" width="9" style="8"/>
  </cols>
  <sheetData>
    <row r="2" spans="2:19" s="38" customFormat="1" ht="18" customHeight="1">
      <c r="E2" s="52" t="s">
        <v>124</v>
      </c>
      <c r="F2" s="131" t="s">
        <v>17</v>
      </c>
      <c r="G2" s="131"/>
      <c r="H2" s="131"/>
      <c r="I2" s="131"/>
      <c r="J2" s="131"/>
      <c r="K2" s="131"/>
      <c r="L2" s="131" t="s">
        <v>139</v>
      </c>
      <c r="M2" s="131"/>
    </row>
    <row r="3" spans="2:19" ht="18" customHeight="1" thickBot="1">
      <c r="B3" s="8" t="s">
        <v>23</v>
      </c>
      <c r="P3" s="111"/>
      <c r="Q3" s="159" t="s">
        <v>140</v>
      </c>
      <c r="R3" s="159"/>
    </row>
    <row r="4" spans="2:19" ht="18" customHeight="1">
      <c r="B4" s="147" t="s">
        <v>69</v>
      </c>
      <c r="C4" s="147"/>
      <c r="D4" s="148"/>
      <c r="E4" s="137" t="s">
        <v>32</v>
      </c>
      <c r="F4" s="143" t="s">
        <v>33</v>
      </c>
      <c r="G4" s="144"/>
      <c r="H4" s="144"/>
      <c r="I4" s="144"/>
      <c r="J4" s="144"/>
      <c r="K4" s="53"/>
      <c r="L4" s="153" t="s">
        <v>27</v>
      </c>
      <c r="M4" s="145" t="s">
        <v>28</v>
      </c>
      <c r="N4" s="143" t="s">
        <v>34</v>
      </c>
      <c r="O4" s="144"/>
      <c r="P4" s="144"/>
      <c r="Q4" s="144"/>
      <c r="R4" s="145" t="s">
        <v>29</v>
      </c>
    </row>
    <row r="5" spans="2:19" ht="18" customHeight="1">
      <c r="B5" s="149"/>
      <c r="C5" s="149"/>
      <c r="D5" s="150"/>
      <c r="E5" s="141"/>
      <c r="F5" s="141" t="s">
        <v>14</v>
      </c>
      <c r="G5" s="139" t="s">
        <v>35</v>
      </c>
      <c r="H5" s="140"/>
      <c r="I5" s="140"/>
      <c r="J5" s="36" t="s">
        <v>36</v>
      </c>
      <c r="K5" s="36"/>
      <c r="L5" s="154"/>
      <c r="M5" s="141"/>
      <c r="N5" s="36"/>
      <c r="O5" s="156" t="s">
        <v>31</v>
      </c>
      <c r="P5" s="156" t="s">
        <v>30</v>
      </c>
      <c r="Q5" s="156" t="s">
        <v>102</v>
      </c>
      <c r="R5" s="141"/>
    </row>
    <row r="6" spans="2:19" ht="18" customHeight="1">
      <c r="B6" s="149"/>
      <c r="C6" s="149"/>
      <c r="D6" s="150"/>
      <c r="E6" s="141" t="s">
        <v>37</v>
      </c>
      <c r="F6" s="141"/>
      <c r="G6" s="141" t="s">
        <v>38</v>
      </c>
      <c r="H6" s="141" t="s">
        <v>39</v>
      </c>
      <c r="I6" s="141" t="s">
        <v>40</v>
      </c>
      <c r="J6" s="36" t="s">
        <v>41</v>
      </c>
      <c r="K6" s="36"/>
      <c r="L6" s="154"/>
      <c r="M6" s="141"/>
      <c r="N6" s="106" t="s">
        <v>42</v>
      </c>
      <c r="O6" s="157"/>
      <c r="P6" s="157"/>
      <c r="Q6" s="157"/>
      <c r="R6" s="141"/>
    </row>
    <row r="7" spans="2:19" ht="18" customHeight="1">
      <c r="B7" s="151"/>
      <c r="C7" s="151"/>
      <c r="D7" s="152"/>
      <c r="E7" s="142"/>
      <c r="F7" s="142"/>
      <c r="G7" s="142"/>
      <c r="H7" s="142"/>
      <c r="I7" s="142"/>
      <c r="J7" s="45" t="s">
        <v>99</v>
      </c>
      <c r="K7" s="45"/>
      <c r="L7" s="155"/>
      <c r="M7" s="142"/>
      <c r="N7" s="45"/>
      <c r="O7" s="158"/>
      <c r="P7" s="158"/>
      <c r="Q7" s="158"/>
      <c r="R7" s="142"/>
    </row>
    <row r="8" spans="2:19" s="38" customFormat="1" ht="36" customHeight="1">
      <c r="B8" s="146" t="s">
        <v>18</v>
      </c>
      <c r="C8" s="146"/>
      <c r="D8" s="2"/>
      <c r="E8" s="33">
        <f>SUM(E9:E32)</f>
        <v>125</v>
      </c>
      <c r="F8" s="30">
        <f>G8+J8</f>
        <v>13266</v>
      </c>
      <c r="G8" s="30">
        <f>H8+I8</f>
        <v>13266</v>
      </c>
      <c r="H8" s="30">
        <f>SUM(H9:H32)</f>
        <v>10549</v>
      </c>
      <c r="I8" s="30">
        <f>SUM(I9:I32)</f>
        <v>2717</v>
      </c>
      <c r="J8" s="30">
        <f>SUM(J9:J32)</f>
        <v>0</v>
      </c>
      <c r="K8" s="30"/>
      <c r="L8" s="30">
        <v>6726825</v>
      </c>
      <c r="M8" s="54">
        <v>57658731</v>
      </c>
      <c r="N8" s="54">
        <f>O8+P8+Q8</f>
        <v>81703887</v>
      </c>
      <c r="O8" s="54">
        <v>80740768</v>
      </c>
      <c r="P8" s="54">
        <v>385427</v>
      </c>
      <c r="Q8" s="54">
        <v>577692</v>
      </c>
      <c r="R8" s="54">
        <v>26108112</v>
      </c>
    </row>
    <row r="9" spans="2:19" ht="24.95" customHeight="1">
      <c r="B9" s="1"/>
      <c r="C9" s="19" t="s">
        <v>43</v>
      </c>
      <c r="D9" s="19"/>
      <c r="E9" s="3">
        <v>18</v>
      </c>
      <c r="F9" s="30">
        <f t="shared" ref="F9:F32" si="0">G9+J9</f>
        <v>683</v>
      </c>
      <c r="G9" s="4">
        <f>H9+I9</f>
        <v>683</v>
      </c>
      <c r="H9" s="116">
        <v>276</v>
      </c>
      <c r="I9" s="126">
        <v>407</v>
      </c>
      <c r="J9" s="4">
        <v>0</v>
      </c>
      <c r="K9" s="4"/>
      <c r="L9" s="126">
        <v>194817</v>
      </c>
      <c r="M9" s="126">
        <v>980477</v>
      </c>
      <c r="N9" s="54">
        <f>SUM(O9:Q9)</f>
        <v>1465755</v>
      </c>
      <c r="O9" s="126">
        <v>1401113</v>
      </c>
      <c r="P9" s="126">
        <v>9098</v>
      </c>
      <c r="Q9" s="126">
        <v>55544</v>
      </c>
      <c r="R9" s="126">
        <v>449582</v>
      </c>
    </row>
    <row r="10" spans="2:19" ht="24.95" customHeight="1">
      <c r="B10" s="1"/>
      <c r="C10" s="19" t="s">
        <v>24</v>
      </c>
      <c r="D10" s="19"/>
      <c r="E10" s="3">
        <v>2</v>
      </c>
      <c r="F10" s="30">
        <f t="shared" si="0"/>
        <v>12</v>
      </c>
      <c r="G10" s="4">
        <f t="shared" ref="G10:G32" si="1">H10+I10</f>
        <v>12</v>
      </c>
      <c r="H10" s="126">
        <v>4</v>
      </c>
      <c r="I10" s="126">
        <v>8</v>
      </c>
      <c r="J10" s="4">
        <v>0</v>
      </c>
      <c r="K10" s="4"/>
      <c r="L10" s="126" t="s">
        <v>123</v>
      </c>
      <c r="M10" s="126" t="s">
        <v>123</v>
      </c>
      <c r="N10" s="126" t="s">
        <v>123</v>
      </c>
      <c r="O10" s="126" t="s">
        <v>123</v>
      </c>
      <c r="P10" s="126" t="s">
        <v>123</v>
      </c>
      <c r="Q10" s="126" t="s">
        <v>123</v>
      </c>
      <c r="R10" s="126" t="s">
        <v>123</v>
      </c>
    </row>
    <row r="11" spans="2:19" ht="24.95" customHeight="1">
      <c r="B11" s="1"/>
      <c r="C11" s="19" t="s">
        <v>44</v>
      </c>
      <c r="D11" s="19"/>
      <c r="E11" s="3">
        <v>5</v>
      </c>
      <c r="F11" s="30">
        <f t="shared" si="0"/>
        <v>219</v>
      </c>
      <c r="G11" s="4">
        <f t="shared" si="1"/>
        <v>219</v>
      </c>
      <c r="H11" s="126">
        <v>145</v>
      </c>
      <c r="I11" s="126">
        <v>74</v>
      </c>
      <c r="J11" s="4">
        <v>0</v>
      </c>
      <c r="K11" s="5"/>
      <c r="L11" s="126">
        <v>84271</v>
      </c>
      <c r="M11" s="126">
        <v>107477</v>
      </c>
      <c r="N11" s="54">
        <f>SUM(O11:Q11)</f>
        <v>237568</v>
      </c>
      <c r="O11" s="126">
        <v>183365</v>
      </c>
      <c r="P11" s="126">
        <v>36606</v>
      </c>
      <c r="Q11" s="126">
        <v>17597</v>
      </c>
      <c r="R11" s="126">
        <v>129858</v>
      </c>
      <c r="S11" s="5"/>
    </row>
    <row r="12" spans="2:19" ht="24.95" customHeight="1">
      <c r="B12" s="1"/>
      <c r="C12" s="19" t="s">
        <v>45</v>
      </c>
      <c r="D12" s="19"/>
      <c r="E12" s="3">
        <v>2</v>
      </c>
      <c r="F12" s="30">
        <f t="shared" si="0"/>
        <v>26</v>
      </c>
      <c r="G12" s="4">
        <f t="shared" si="1"/>
        <v>26</v>
      </c>
      <c r="H12" s="126">
        <v>19</v>
      </c>
      <c r="I12" s="126">
        <v>7</v>
      </c>
      <c r="J12" s="4">
        <v>0</v>
      </c>
      <c r="K12" s="4"/>
      <c r="L12" s="126" t="s">
        <v>123</v>
      </c>
      <c r="M12" s="126" t="s">
        <v>123</v>
      </c>
      <c r="N12" s="54" t="s">
        <v>123</v>
      </c>
      <c r="O12" s="126" t="s">
        <v>123</v>
      </c>
      <c r="P12" s="126" t="s">
        <v>123</v>
      </c>
      <c r="Q12" s="126">
        <v>0</v>
      </c>
      <c r="R12" s="126" t="s">
        <v>123</v>
      </c>
    </row>
    <row r="13" spans="2:19" ht="24.95" customHeight="1">
      <c r="B13" s="1"/>
      <c r="C13" s="19" t="s">
        <v>46</v>
      </c>
      <c r="D13" s="19"/>
      <c r="E13" s="3">
        <v>1</v>
      </c>
      <c r="F13" s="30">
        <f t="shared" si="0"/>
        <v>10</v>
      </c>
      <c r="G13" s="4">
        <f t="shared" si="1"/>
        <v>10</v>
      </c>
      <c r="H13" s="126">
        <v>7</v>
      </c>
      <c r="I13" s="126">
        <v>3</v>
      </c>
      <c r="J13" s="4">
        <v>0</v>
      </c>
      <c r="K13" s="4"/>
      <c r="L13" s="126" t="s">
        <v>123</v>
      </c>
      <c r="M13" s="126" t="s">
        <v>123</v>
      </c>
      <c r="N13" s="54" t="s">
        <v>123</v>
      </c>
      <c r="O13" s="126" t="s">
        <v>123</v>
      </c>
      <c r="P13" s="126">
        <v>0</v>
      </c>
      <c r="Q13" s="126" t="s">
        <v>123</v>
      </c>
      <c r="R13" s="126" t="s">
        <v>123</v>
      </c>
    </row>
    <row r="14" spans="2:19" ht="24.95" customHeight="1">
      <c r="B14" s="1"/>
      <c r="C14" s="19" t="s">
        <v>47</v>
      </c>
      <c r="D14" s="19"/>
      <c r="E14" s="3">
        <v>5</v>
      </c>
      <c r="F14" s="30">
        <f t="shared" si="0"/>
        <v>274</v>
      </c>
      <c r="G14" s="4">
        <f t="shared" si="1"/>
        <v>274</v>
      </c>
      <c r="H14" s="126">
        <v>188</v>
      </c>
      <c r="I14" s="126">
        <v>86</v>
      </c>
      <c r="J14" s="4">
        <v>0</v>
      </c>
      <c r="K14" s="4"/>
      <c r="L14" s="126">
        <v>128191</v>
      </c>
      <c r="M14" s="126">
        <v>573655</v>
      </c>
      <c r="N14" s="54">
        <f>SUM(O14:Q14)</f>
        <v>900847</v>
      </c>
      <c r="O14" s="126">
        <v>815178</v>
      </c>
      <c r="P14" s="126">
        <v>660</v>
      </c>
      <c r="Q14" s="126">
        <v>85009</v>
      </c>
      <c r="R14" s="126">
        <v>301831</v>
      </c>
    </row>
    <row r="15" spans="2:19" ht="24.95" customHeight="1">
      <c r="B15" s="1"/>
      <c r="C15" s="19" t="s">
        <v>25</v>
      </c>
      <c r="D15" s="19"/>
      <c r="E15" s="3">
        <v>7</v>
      </c>
      <c r="F15" s="30">
        <f t="shared" si="0"/>
        <v>335</v>
      </c>
      <c r="G15" s="4">
        <f t="shared" si="1"/>
        <v>335</v>
      </c>
      <c r="H15" s="126">
        <v>212</v>
      </c>
      <c r="I15" s="126">
        <v>123</v>
      </c>
      <c r="J15" s="4">
        <v>0</v>
      </c>
      <c r="K15" s="4"/>
      <c r="L15" s="126">
        <v>108679</v>
      </c>
      <c r="M15" s="126">
        <v>159262</v>
      </c>
      <c r="N15" s="54">
        <f>SUM(O15:Q15)</f>
        <v>544513</v>
      </c>
      <c r="O15" s="126">
        <v>527318</v>
      </c>
      <c r="P15" s="126">
        <v>615</v>
      </c>
      <c r="Q15" s="126">
        <v>16580</v>
      </c>
      <c r="R15" s="126">
        <v>355689</v>
      </c>
    </row>
    <row r="16" spans="2:19" ht="24.95" customHeight="1">
      <c r="B16" s="1"/>
      <c r="C16" s="19" t="s">
        <v>48</v>
      </c>
      <c r="D16" s="19"/>
      <c r="E16" s="3">
        <v>10</v>
      </c>
      <c r="F16" s="30">
        <f t="shared" si="0"/>
        <v>1229</v>
      </c>
      <c r="G16" s="4">
        <f t="shared" si="1"/>
        <v>1229</v>
      </c>
      <c r="H16" s="126">
        <v>869</v>
      </c>
      <c r="I16" s="126">
        <v>360</v>
      </c>
      <c r="J16" s="4">
        <v>0</v>
      </c>
      <c r="K16" s="4"/>
      <c r="L16" s="126">
        <v>696029</v>
      </c>
      <c r="M16" s="126">
        <v>4799023</v>
      </c>
      <c r="N16" s="54">
        <f>SUM(O16:Q16)</f>
        <v>6820523</v>
      </c>
      <c r="O16" s="126">
        <v>6812430</v>
      </c>
      <c r="P16" s="126">
        <v>0</v>
      </c>
      <c r="Q16" s="126">
        <v>8093</v>
      </c>
      <c r="R16" s="126">
        <v>1919733</v>
      </c>
    </row>
    <row r="17" spans="2:18" ht="24.95" customHeight="1">
      <c r="B17" s="1"/>
      <c r="C17" s="19" t="s">
        <v>49</v>
      </c>
      <c r="D17" s="19"/>
      <c r="E17" s="3">
        <v>1</v>
      </c>
      <c r="F17" s="30">
        <f t="shared" si="0"/>
        <v>7</v>
      </c>
      <c r="G17" s="4">
        <f t="shared" si="1"/>
        <v>7</v>
      </c>
      <c r="H17" s="126">
        <v>5</v>
      </c>
      <c r="I17" s="126">
        <v>2</v>
      </c>
      <c r="J17" s="4">
        <v>0</v>
      </c>
      <c r="K17" s="5"/>
      <c r="L17" s="126" t="s">
        <v>123</v>
      </c>
      <c r="M17" s="126" t="s">
        <v>123</v>
      </c>
      <c r="N17" s="54" t="s">
        <v>123</v>
      </c>
      <c r="O17" s="126" t="s">
        <v>123</v>
      </c>
      <c r="P17" s="126" t="s">
        <v>123</v>
      </c>
      <c r="Q17" s="126" t="s">
        <v>123</v>
      </c>
      <c r="R17" s="126" t="s">
        <v>123</v>
      </c>
    </row>
    <row r="18" spans="2:18" ht="24.95" customHeight="1">
      <c r="B18" s="1"/>
      <c r="C18" s="19" t="s">
        <v>50</v>
      </c>
      <c r="D18" s="19"/>
      <c r="E18" s="3">
        <v>16</v>
      </c>
      <c r="F18" s="30">
        <f t="shared" si="0"/>
        <v>1541</v>
      </c>
      <c r="G18" s="4">
        <f t="shared" si="1"/>
        <v>1541</v>
      </c>
      <c r="H18" s="126">
        <v>1023</v>
      </c>
      <c r="I18" s="126">
        <v>518</v>
      </c>
      <c r="J18" s="4">
        <v>0</v>
      </c>
      <c r="K18" s="4"/>
      <c r="L18" s="126">
        <v>672432</v>
      </c>
      <c r="M18" s="126">
        <v>2916306</v>
      </c>
      <c r="N18" s="54">
        <f>SUM(O18:Q18)</f>
        <v>4411625</v>
      </c>
      <c r="O18" s="126">
        <v>4343817</v>
      </c>
      <c r="P18" s="126">
        <v>21255</v>
      </c>
      <c r="Q18" s="126">
        <v>46553</v>
      </c>
      <c r="R18" s="126">
        <v>1368538</v>
      </c>
    </row>
    <row r="19" spans="2:18" ht="24.95" customHeight="1">
      <c r="B19" s="1"/>
      <c r="C19" s="19" t="s">
        <v>51</v>
      </c>
      <c r="D19" s="19"/>
      <c r="E19" s="3">
        <v>3</v>
      </c>
      <c r="F19" s="30">
        <f t="shared" si="0"/>
        <v>1260</v>
      </c>
      <c r="G19" s="4">
        <f t="shared" si="1"/>
        <v>1260</v>
      </c>
      <c r="H19" s="126">
        <v>1198</v>
      </c>
      <c r="I19" s="126">
        <v>62</v>
      </c>
      <c r="J19" s="4">
        <v>0</v>
      </c>
      <c r="K19" s="5"/>
      <c r="L19" s="126">
        <v>748000</v>
      </c>
      <c r="M19" s="126">
        <v>2559013</v>
      </c>
      <c r="N19" s="54">
        <f>SUM(O19:Q19)</f>
        <v>6104450</v>
      </c>
      <c r="O19" s="126">
        <v>6092663</v>
      </c>
      <c r="P19" s="126">
        <v>0</v>
      </c>
      <c r="Q19" s="126">
        <v>11787</v>
      </c>
      <c r="R19" s="126">
        <v>3561944</v>
      </c>
    </row>
    <row r="20" spans="2:18" ht="24.95" customHeight="1">
      <c r="B20" s="1"/>
      <c r="C20" s="19" t="s">
        <v>56</v>
      </c>
      <c r="D20" s="19"/>
      <c r="E20" s="3">
        <v>0</v>
      </c>
      <c r="F20" s="30">
        <f t="shared" si="0"/>
        <v>0</v>
      </c>
      <c r="G20" s="4">
        <f t="shared" si="1"/>
        <v>0</v>
      </c>
      <c r="H20" s="126">
        <v>0</v>
      </c>
      <c r="I20" s="126">
        <v>0</v>
      </c>
      <c r="J20" s="4">
        <v>0</v>
      </c>
      <c r="K20" s="4"/>
      <c r="L20" s="126">
        <v>0</v>
      </c>
      <c r="M20" s="126">
        <v>0</v>
      </c>
      <c r="N20" s="54">
        <v>0</v>
      </c>
      <c r="O20" s="126">
        <v>0</v>
      </c>
      <c r="P20" s="126">
        <v>0</v>
      </c>
      <c r="Q20" s="126">
        <v>0</v>
      </c>
      <c r="R20" s="126">
        <v>0</v>
      </c>
    </row>
    <row r="21" spans="2:18" ht="24.95" customHeight="1">
      <c r="B21" s="1"/>
      <c r="C21" s="19" t="s">
        <v>52</v>
      </c>
      <c r="D21" s="19"/>
      <c r="E21" s="3">
        <v>14</v>
      </c>
      <c r="F21" s="30">
        <f t="shared" si="0"/>
        <v>665</v>
      </c>
      <c r="G21" s="4">
        <f t="shared" si="1"/>
        <v>665</v>
      </c>
      <c r="H21" s="126">
        <v>523</v>
      </c>
      <c r="I21" s="126">
        <v>142</v>
      </c>
      <c r="J21" s="4">
        <v>0</v>
      </c>
      <c r="K21" s="4"/>
      <c r="L21" s="126">
        <v>301775</v>
      </c>
      <c r="M21" s="126">
        <v>1455804</v>
      </c>
      <c r="N21" s="54">
        <f>SUM(O21:Q21)</f>
        <v>2518700</v>
      </c>
      <c r="O21" s="126">
        <v>2290138</v>
      </c>
      <c r="P21" s="126">
        <v>101844</v>
      </c>
      <c r="Q21" s="126">
        <v>126718</v>
      </c>
      <c r="R21" s="126">
        <v>1029110</v>
      </c>
    </row>
    <row r="22" spans="2:18" ht="24.95" customHeight="1">
      <c r="B22" s="1"/>
      <c r="C22" s="19" t="s">
        <v>53</v>
      </c>
      <c r="D22" s="19"/>
      <c r="E22" s="3">
        <v>0</v>
      </c>
      <c r="F22" s="30">
        <f t="shared" si="0"/>
        <v>0</v>
      </c>
      <c r="G22" s="4">
        <f t="shared" si="1"/>
        <v>0</v>
      </c>
      <c r="H22" s="126">
        <v>0</v>
      </c>
      <c r="I22" s="126">
        <v>0</v>
      </c>
      <c r="J22" s="4">
        <v>0</v>
      </c>
      <c r="K22" s="5"/>
      <c r="L22" s="126">
        <v>0</v>
      </c>
      <c r="M22" s="126">
        <v>0</v>
      </c>
      <c r="N22" s="126">
        <v>0</v>
      </c>
      <c r="O22" s="126">
        <v>0</v>
      </c>
      <c r="P22" s="126">
        <v>0</v>
      </c>
      <c r="Q22" s="126">
        <v>0</v>
      </c>
      <c r="R22" s="126">
        <v>0</v>
      </c>
    </row>
    <row r="23" spans="2:18" ht="24.95" customHeight="1">
      <c r="B23" s="1"/>
      <c r="C23" s="19" t="s">
        <v>26</v>
      </c>
      <c r="D23" s="19"/>
      <c r="E23" s="3">
        <v>1</v>
      </c>
      <c r="F23" s="30">
        <f t="shared" si="0"/>
        <v>17</v>
      </c>
      <c r="G23" s="4">
        <f t="shared" si="1"/>
        <v>17</v>
      </c>
      <c r="H23" s="126">
        <v>16</v>
      </c>
      <c r="I23" s="126">
        <v>1</v>
      </c>
      <c r="J23" s="4">
        <v>0</v>
      </c>
      <c r="K23" s="5"/>
      <c r="L23" s="126" t="s">
        <v>141</v>
      </c>
      <c r="M23" s="126" t="s">
        <v>123</v>
      </c>
      <c r="N23" s="54" t="s">
        <v>123</v>
      </c>
      <c r="O23" s="126" t="s">
        <v>123</v>
      </c>
      <c r="P23" s="126" t="s">
        <v>123</v>
      </c>
      <c r="Q23" s="126" t="s">
        <v>123</v>
      </c>
      <c r="R23" s="126" t="s">
        <v>123</v>
      </c>
    </row>
    <row r="24" spans="2:18" ht="24.95" customHeight="1">
      <c r="B24" s="1"/>
      <c r="C24" s="19" t="s">
        <v>54</v>
      </c>
      <c r="D24" s="19"/>
      <c r="E24" s="3">
        <v>10</v>
      </c>
      <c r="F24" s="30">
        <f t="shared" si="0"/>
        <v>319</v>
      </c>
      <c r="G24" s="4">
        <f t="shared" si="1"/>
        <v>319</v>
      </c>
      <c r="H24" s="126">
        <v>268</v>
      </c>
      <c r="I24" s="126">
        <v>51</v>
      </c>
      <c r="J24" s="4">
        <v>0</v>
      </c>
      <c r="K24" s="4"/>
      <c r="L24" s="126">
        <v>136570</v>
      </c>
      <c r="M24" s="126">
        <v>520633</v>
      </c>
      <c r="N24" s="54">
        <f>SUM(O24:Q24)</f>
        <v>930049</v>
      </c>
      <c r="O24" s="126">
        <v>868715</v>
      </c>
      <c r="P24" s="126">
        <v>46925</v>
      </c>
      <c r="Q24" s="126">
        <v>14409</v>
      </c>
      <c r="R24" s="126">
        <v>375560</v>
      </c>
    </row>
    <row r="25" spans="2:18" ht="24.95" customHeight="1">
      <c r="B25" s="1"/>
      <c r="C25" s="19" t="s">
        <v>104</v>
      </c>
      <c r="D25" s="19"/>
      <c r="E25" s="3">
        <v>2</v>
      </c>
      <c r="F25" s="30">
        <f t="shared" si="0"/>
        <v>183</v>
      </c>
      <c r="G25" s="4">
        <f t="shared" si="1"/>
        <v>183</v>
      </c>
      <c r="H25" s="126">
        <v>163</v>
      </c>
      <c r="I25" s="126">
        <v>20</v>
      </c>
      <c r="J25" s="4">
        <v>0</v>
      </c>
      <c r="K25" s="4"/>
      <c r="L25" s="126" t="s">
        <v>123</v>
      </c>
      <c r="M25" s="126" t="s">
        <v>123</v>
      </c>
      <c r="N25" s="126" t="s">
        <v>123</v>
      </c>
      <c r="O25" s="126" t="s">
        <v>123</v>
      </c>
      <c r="P25" s="126" t="s">
        <v>123</v>
      </c>
      <c r="Q25" s="126" t="s">
        <v>123</v>
      </c>
      <c r="R25" s="126" t="s">
        <v>123</v>
      </c>
    </row>
    <row r="26" spans="2:18" ht="24.95" customHeight="1">
      <c r="B26" s="1"/>
      <c r="C26" s="19" t="s">
        <v>105</v>
      </c>
      <c r="D26" s="19"/>
      <c r="E26" s="3">
        <v>8</v>
      </c>
      <c r="F26" s="30">
        <f t="shared" si="0"/>
        <v>273</v>
      </c>
      <c r="G26" s="4">
        <f t="shared" si="1"/>
        <v>273</v>
      </c>
      <c r="H26" s="126">
        <v>243</v>
      </c>
      <c r="I26" s="126">
        <v>30</v>
      </c>
      <c r="J26" s="4">
        <v>0</v>
      </c>
      <c r="K26" s="4"/>
      <c r="L26" s="126">
        <v>140893</v>
      </c>
      <c r="M26" s="126">
        <v>140047</v>
      </c>
      <c r="N26" s="54">
        <f>SUM(O26:Q26)</f>
        <v>469942</v>
      </c>
      <c r="O26" s="126">
        <v>410558</v>
      </c>
      <c r="P26" s="126">
        <v>58220</v>
      </c>
      <c r="Q26" s="126">
        <v>1164</v>
      </c>
      <c r="R26" s="126">
        <v>300473</v>
      </c>
    </row>
    <row r="27" spans="2:18" ht="24.95" customHeight="1">
      <c r="B27" s="1"/>
      <c r="C27" s="19" t="s">
        <v>106</v>
      </c>
      <c r="D27" s="19"/>
      <c r="E27" s="3">
        <v>0</v>
      </c>
      <c r="F27" s="30">
        <f t="shared" si="0"/>
        <v>0</v>
      </c>
      <c r="G27" s="4">
        <f t="shared" si="1"/>
        <v>0</v>
      </c>
      <c r="H27" s="126">
        <v>0</v>
      </c>
      <c r="I27" s="126">
        <v>0</v>
      </c>
      <c r="J27" s="4">
        <v>0</v>
      </c>
      <c r="K27" s="4"/>
      <c r="L27" s="126">
        <v>0</v>
      </c>
      <c r="M27" s="126">
        <v>0</v>
      </c>
      <c r="N27" s="54">
        <v>0</v>
      </c>
      <c r="O27" s="126">
        <v>0</v>
      </c>
      <c r="P27" s="126">
        <v>0</v>
      </c>
      <c r="Q27" s="126">
        <v>0</v>
      </c>
      <c r="R27" s="126">
        <v>0</v>
      </c>
    </row>
    <row r="28" spans="2:18" ht="24.95" customHeight="1">
      <c r="B28" s="1"/>
      <c r="C28" s="20" t="s">
        <v>107</v>
      </c>
      <c r="D28" s="19"/>
      <c r="E28" s="3">
        <v>1</v>
      </c>
      <c r="F28" s="30">
        <f t="shared" si="0"/>
        <v>8</v>
      </c>
      <c r="G28" s="4">
        <f t="shared" si="1"/>
        <v>8</v>
      </c>
      <c r="H28" s="126">
        <v>5</v>
      </c>
      <c r="I28" s="126">
        <v>3</v>
      </c>
      <c r="J28" s="4">
        <v>0</v>
      </c>
      <c r="K28" s="4"/>
      <c r="L28" s="126" t="s">
        <v>123</v>
      </c>
      <c r="M28" s="126" t="s">
        <v>123</v>
      </c>
      <c r="N28" s="126" t="s">
        <v>123</v>
      </c>
      <c r="O28" s="126" t="s">
        <v>123</v>
      </c>
      <c r="P28" s="126" t="s">
        <v>123</v>
      </c>
      <c r="Q28" s="126" t="s">
        <v>123</v>
      </c>
      <c r="R28" s="126" t="s">
        <v>123</v>
      </c>
    </row>
    <row r="29" spans="2:18" ht="24.95" customHeight="1">
      <c r="B29" s="1"/>
      <c r="C29" s="19" t="s">
        <v>108</v>
      </c>
      <c r="D29" s="19"/>
      <c r="E29" s="3">
        <v>2</v>
      </c>
      <c r="F29" s="30">
        <f t="shared" si="0"/>
        <v>18</v>
      </c>
      <c r="G29" s="4">
        <f t="shared" si="1"/>
        <v>18</v>
      </c>
      <c r="H29" s="126">
        <v>11</v>
      </c>
      <c r="I29" s="126">
        <v>7</v>
      </c>
      <c r="J29" s="4">
        <v>0</v>
      </c>
      <c r="K29" s="5"/>
      <c r="L29" s="126" t="s">
        <v>123</v>
      </c>
      <c r="M29" s="126" t="s">
        <v>123</v>
      </c>
      <c r="N29" s="127" t="s">
        <v>123</v>
      </c>
      <c r="O29" s="126" t="s">
        <v>123</v>
      </c>
      <c r="P29" s="126" t="s">
        <v>123</v>
      </c>
      <c r="Q29" s="126" t="s">
        <v>123</v>
      </c>
      <c r="R29" s="126" t="s">
        <v>123</v>
      </c>
    </row>
    <row r="30" spans="2:18" ht="24.95" customHeight="1">
      <c r="B30" s="1"/>
      <c r="C30" s="19" t="s">
        <v>110</v>
      </c>
      <c r="D30" s="19"/>
      <c r="E30" s="3">
        <v>0</v>
      </c>
      <c r="F30" s="30">
        <f t="shared" si="0"/>
        <v>0</v>
      </c>
      <c r="G30" s="4">
        <f t="shared" si="1"/>
        <v>0</v>
      </c>
      <c r="H30" s="126">
        <v>0</v>
      </c>
      <c r="I30" s="126">
        <v>0</v>
      </c>
      <c r="J30" s="4">
        <v>0</v>
      </c>
      <c r="K30" s="4"/>
      <c r="L30" s="126">
        <v>0</v>
      </c>
      <c r="M30" s="126">
        <v>0</v>
      </c>
      <c r="N30" s="54">
        <v>0</v>
      </c>
      <c r="O30" s="126">
        <v>0</v>
      </c>
      <c r="P30" s="126">
        <v>0</v>
      </c>
      <c r="Q30" s="126">
        <v>0</v>
      </c>
      <c r="R30" s="126">
        <v>0</v>
      </c>
    </row>
    <row r="31" spans="2:18" ht="24.95" customHeight="1">
      <c r="B31" s="1"/>
      <c r="C31" s="19" t="s">
        <v>109</v>
      </c>
      <c r="D31" s="19"/>
      <c r="E31" s="3">
        <v>15</v>
      </c>
      <c r="F31" s="30">
        <f t="shared" si="0"/>
        <v>6178</v>
      </c>
      <c r="G31" s="4">
        <f t="shared" si="1"/>
        <v>6178</v>
      </c>
      <c r="H31" s="126">
        <v>5369</v>
      </c>
      <c r="I31" s="126">
        <v>809</v>
      </c>
      <c r="J31" s="4">
        <v>0</v>
      </c>
      <c r="K31" s="4"/>
      <c r="L31" s="126">
        <v>3387752</v>
      </c>
      <c r="M31" s="126">
        <v>43156166</v>
      </c>
      <c r="N31" s="54">
        <f>SUM(O31:Q31)</f>
        <v>56799768</v>
      </c>
      <c r="O31" s="126">
        <v>56573807</v>
      </c>
      <c r="P31" s="126">
        <v>32689</v>
      </c>
      <c r="Q31" s="126">
        <v>193272</v>
      </c>
      <c r="R31" s="126">
        <v>16125431</v>
      </c>
    </row>
    <row r="32" spans="2:18" ht="24.95" customHeight="1" thickBot="1">
      <c r="B32" s="14"/>
      <c r="C32" s="21" t="s">
        <v>55</v>
      </c>
      <c r="D32" s="21"/>
      <c r="E32" s="6">
        <v>2</v>
      </c>
      <c r="F32" s="50">
        <f t="shared" si="0"/>
        <v>9</v>
      </c>
      <c r="G32" s="7">
        <f t="shared" si="1"/>
        <v>9</v>
      </c>
      <c r="H32" s="128">
        <v>5</v>
      </c>
      <c r="I32" s="128">
        <v>4</v>
      </c>
      <c r="J32" s="7">
        <v>0</v>
      </c>
      <c r="K32" s="7"/>
      <c r="L32" s="128" t="s">
        <v>123</v>
      </c>
      <c r="M32" s="128" t="s">
        <v>123</v>
      </c>
      <c r="N32" s="129" t="s">
        <v>123</v>
      </c>
      <c r="O32" s="128" t="s">
        <v>123</v>
      </c>
      <c r="P32" s="128">
        <v>0</v>
      </c>
      <c r="Q32" s="128" t="s">
        <v>123</v>
      </c>
      <c r="R32" s="126" t="s">
        <v>123</v>
      </c>
    </row>
    <row r="33" spans="2:19" ht="18" customHeight="1">
      <c r="B33" s="8" t="s">
        <v>100</v>
      </c>
      <c r="R33" s="167"/>
    </row>
    <row r="34" spans="2:19" ht="12.75" customHeight="1"/>
    <row r="36" spans="2:19" ht="13.5" customHeight="1"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</row>
  </sheetData>
  <mergeCells count="20">
    <mergeCell ref="B8:C8"/>
    <mergeCell ref="F5:F7"/>
    <mergeCell ref="G5:I5"/>
    <mergeCell ref="O5:O7"/>
    <mergeCell ref="P5:P7"/>
    <mergeCell ref="F2:K2"/>
    <mergeCell ref="L2:M2"/>
    <mergeCell ref="Q3:R3"/>
    <mergeCell ref="B4:D7"/>
    <mergeCell ref="E4:E5"/>
    <mergeCell ref="F4:J4"/>
    <mergeCell ref="L4:L7"/>
    <mergeCell ref="M4:M7"/>
    <mergeCell ref="N4:Q4"/>
    <mergeCell ref="R4:R7"/>
    <mergeCell ref="Q5:Q7"/>
    <mergeCell ref="E6:E7"/>
    <mergeCell ref="G6:G7"/>
    <mergeCell ref="H6:H7"/>
    <mergeCell ref="I6:I7"/>
  </mergeCells>
  <phoneticPr fontId="10"/>
  <conditionalFormatting sqref="L9:L32">
    <cfRule type="cellIs" dxfId="3" priority="4" stopIfTrue="1" operator="between">
      <formula>1</formula>
      <formula>2</formula>
    </cfRule>
  </conditionalFormatting>
  <conditionalFormatting sqref="M9:M32 N22 N25 N28">
    <cfRule type="cellIs" dxfId="2" priority="3" stopIfTrue="1" operator="between">
      <formula>1</formula>
      <formula>2</formula>
    </cfRule>
  </conditionalFormatting>
  <conditionalFormatting sqref="O9:Q32 N10">
    <cfRule type="cellIs" dxfId="1" priority="2" stopIfTrue="1" operator="between">
      <formula>1</formula>
      <formula>2</formula>
    </cfRule>
  </conditionalFormatting>
  <conditionalFormatting sqref="R9:R32">
    <cfRule type="cellIs" dxfId="0" priority="1" stopIfTrue="1" operator="between">
      <formula>1</formula>
      <formula>2</formula>
    </cfRule>
  </conditionalFormatting>
  <pageMargins left="0.59055118110236227" right="0.59055118110236227" top="0.19685039370078741" bottom="0.19685039370078741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showGridLines="0" view="pageBreakPreview" zoomScaleNormal="100" workbookViewId="0">
      <selection activeCell="I55" sqref="I55"/>
    </sheetView>
  </sheetViews>
  <sheetFormatPr defaultRowHeight="13.5" customHeight="1"/>
  <cols>
    <col min="1" max="1" width="5" style="8" customWidth="1"/>
    <col min="2" max="2" width="6.375" style="8" customWidth="1"/>
    <col min="3" max="3" width="3.625" style="8" bestFit="1" customWidth="1"/>
    <col min="4" max="4" width="4.125" style="8" customWidth="1"/>
    <col min="5" max="5" width="1.625" style="8" customWidth="1"/>
    <col min="6" max="7" width="10.625" style="8" customWidth="1"/>
    <col min="8" max="10" width="14.625" style="8" customWidth="1"/>
    <col min="11" max="16384" width="9" style="8"/>
  </cols>
  <sheetData>
    <row r="2" spans="2:11" s="38" customFormat="1" ht="12.75">
      <c r="F2" s="52" t="s">
        <v>116</v>
      </c>
      <c r="G2" s="131" t="s">
        <v>19</v>
      </c>
      <c r="H2" s="131"/>
      <c r="I2" s="131"/>
    </row>
    <row r="3" spans="2:11" s="38" customFormat="1" ht="12.75">
      <c r="F3" s="57"/>
      <c r="G3" s="57"/>
      <c r="H3" s="160" t="s">
        <v>20</v>
      </c>
      <c r="I3" s="160"/>
    </row>
    <row r="4" spans="2:11" thickBot="1">
      <c r="B4" s="8" t="s">
        <v>23</v>
      </c>
      <c r="I4" s="14"/>
      <c r="J4" s="111" t="s">
        <v>125</v>
      </c>
      <c r="K4" s="1"/>
    </row>
    <row r="5" spans="2:11" ht="24.95" customHeight="1">
      <c r="B5" s="144" t="s">
        <v>82</v>
      </c>
      <c r="C5" s="144"/>
      <c r="D5" s="144"/>
      <c r="E5" s="144"/>
      <c r="F5" s="108" t="s">
        <v>59</v>
      </c>
      <c r="G5" s="108" t="s">
        <v>33</v>
      </c>
      <c r="H5" s="108" t="s">
        <v>83</v>
      </c>
      <c r="I5" s="58" t="s">
        <v>84</v>
      </c>
      <c r="J5" s="109" t="s">
        <v>74</v>
      </c>
    </row>
    <row r="6" spans="2:11" ht="9.9499999999999993" customHeight="1">
      <c r="B6" s="1"/>
      <c r="C6" s="1"/>
      <c r="D6" s="1"/>
      <c r="E6" s="1"/>
      <c r="F6" s="9"/>
      <c r="G6" s="10"/>
      <c r="H6" s="10"/>
      <c r="I6" s="10"/>
      <c r="J6" s="10"/>
    </row>
    <row r="7" spans="2:11" s="38" customFormat="1" ht="12.75">
      <c r="B7" s="112" t="s">
        <v>128</v>
      </c>
      <c r="C7" s="26">
        <v>2</v>
      </c>
      <c r="D7" s="2" t="s">
        <v>22</v>
      </c>
      <c r="E7" s="60"/>
      <c r="F7" s="61"/>
      <c r="G7" s="62"/>
      <c r="H7" s="62"/>
      <c r="I7" s="62"/>
      <c r="J7" s="62"/>
    </row>
    <row r="8" spans="2:11" s="38" customFormat="1" ht="13.5" customHeight="1">
      <c r="B8" s="161" t="s">
        <v>14</v>
      </c>
      <c r="C8" s="162"/>
      <c r="D8" s="162"/>
      <c r="E8" s="60"/>
      <c r="F8" s="11">
        <f>SUM(F10:F17)</f>
        <v>128</v>
      </c>
      <c r="G8" s="12">
        <f>SUM(G10:G17)</f>
        <v>14002</v>
      </c>
      <c r="H8" s="12">
        <f>SUM(H10:H17)</f>
        <v>7173133</v>
      </c>
      <c r="I8" s="12">
        <f>SUM(I10:I17)</f>
        <v>82391377</v>
      </c>
      <c r="J8" s="12">
        <f>SUM(J10:J17)</f>
        <v>111808609</v>
      </c>
    </row>
    <row r="9" spans="2:11" ht="6.95" customHeight="1">
      <c r="B9" s="1"/>
      <c r="C9" s="110"/>
      <c r="D9" s="1"/>
      <c r="E9" s="1"/>
      <c r="F9" s="9"/>
      <c r="G9" s="10"/>
      <c r="H9" s="10"/>
      <c r="I9" s="10"/>
      <c r="J9" s="10"/>
    </row>
    <row r="10" spans="2:11" ht="14.45" customHeight="1">
      <c r="B10" s="59">
        <v>4</v>
      </c>
      <c r="C10" s="110" t="s">
        <v>85</v>
      </c>
      <c r="D10" s="1">
        <v>9</v>
      </c>
      <c r="E10" s="1"/>
      <c r="F10" s="9">
        <v>31</v>
      </c>
      <c r="G10" s="10">
        <v>204</v>
      </c>
      <c r="H10" s="10">
        <v>58330</v>
      </c>
      <c r="I10" s="10">
        <v>156840</v>
      </c>
      <c r="J10" s="10">
        <v>264025</v>
      </c>
    </row>
    <row r="11" spans="2:11" ht="14.45" customHeight="1">
      <c r="B11" s="59">
        <v>10</v>
      </c>
      <c r="C11" s="110" t="s">
        <v>85</v>
      </c>
      <c r="D11" s="1">
        <v>19</v>
      </c>
      <c r="E11" s="1"/>
      <c r="F11" s="9">
        <v>19</v>
      </c>
      <c r="G11" s="10">
        <v>260</v>
      </c>
      <c r="H11" s="10">
        <v>84074</v>
      </c>
      <c r="I11" s="10">
        <v>354467</v>
      </c>
      <c r="J11" s="10">
        <v>541771</v>
      </c>
    </row>
    <row r="12" spans="2:11" ht="14.45" customHeight="1">
      <c r="B12" s="59">
        <v>20</v>
      </c>
      <c r="C12" s="110" t="s">
        <v>85</v>
      </c>
      <c r="D12" s="1">
        <v>29</v>
      </c>
      <c r="E12" s="1"/>
      <c r="F12" s="9">
        <v>21</v>
      </c>
      <c r="G12" s="10">
        <v>533</v>
      </c>
      <c r="H12" s="10">
        <v>176224</v>
      </c>
      <c r="I12" s="10">
        <v>427396</v>
      </c>
      <c r="J12" s="10">
        <v>892451</v>
      </c>
    </row>
    <row r="13" spans="2:11" ht="14.45" customHeight="1">
      <c r="B13" s="59">
        <v>30</v>
      </c>
      <c r="C13" s="110" t="s">
        <v>85</v>
      </c>
      <c r="D13" s="1">
        <v>49</v>
      </c>
      <c r="E13" s="1"/>
      <c r="F13" s="9">
        <v>10</v>
      </c>
      <c r="G13" s="10">
        <v>411</v>
      </c>
      <c r="H13" s="10">
        <v>174168</v>
      </c>
      <c r="I13" s="10">
        <v>500524</v>
      </c>
      <c r="J13" s="10">
        <v>954315</v>
      </c>
    </row>
    <row r="14" spans="2:11" ht="14.45" customHeight="1">
      <c r="B14" s="59">
        <v>50</v>
      </c>
      <c r="C14" s="110" t="s">
        <v>85</v>
      </c>
      <c r="D14" s="1">
        <v>99</v>
      </c>
      <c r="E14" s="1"/>
      <c r="F14" s="9">
        <v>16</v>
      </c>
      <c r="G14" s="10">
        <v>1118</v>
      </c>
      <c r="H14" s="10">
        <v>510211</v>
      </c>
      <c r="I14" s="10">
        <v>4861449</v>
      </c>
      <c r="J14" s="10">
        <v>8192107</v>
      </c>
    </row>
    <row r="15" spans="2:11" ht="14.45" customHeight="1">
      <c r="B15" s="59">
        <v>100</v>
      </c>
      <c r="C15" s="110" t="s">
        <v>85</v>
      </c>
      <c r="D15" s="1">
        <v>299</v>
      </c>
      <c r="E15" s="1"/>
      <c r="F15" s="9">
        <v>23</v>
      </c>
      <c r="G15" s="10">
        <v>3974</v>
      </c>
      <c r="H15" s="10">
        <v>1687123</v>
      </c>
      <c r="I15" s="10">
        <v>8223319</v>
      </c>
      <c r="J15" s="10">
        <v>13723243</v>
      </c>
    </row>
    <row r="16" spans="2:11" ht="14.45" customHeight="1">
      <c r="B16" s="59">
        <v>300</v>
      </c>
      <c r="C16" s="110" t="s">
        <v>86</v>
      </c>
      <c r="D16" s="1" t="s">
        <v>87</v>
      </c>
      <c r="E16" s="1"/>
      <c r="F16" s="9">
        <v>8</v>
      </c>
      <c r="G16" s="10">
        <v>7502</v>
      </c>
      <c r="H16" s="10">
        <v>4483003</v>
      </c>
      <c r="I16" s="10">
        <v>67867382</v>
      </c>
      <c r="J16" s="10">
        <v>87240697</v>
      </c>
    </row>
    <row r="17" spans="1:10" ht="6.95" customHeight="1" thickBot="1">
      <c r="B17" s="14"/>
      <c r="C17" s="14"/>
      <c r="D17" s="14"/>
      <c r="E17" s="14"/>
      <c r="F17" s="13"/>
      <c r="G17" s="14"/>
      <c r="H17" s="14"/>
      <c r="I17" s="14"/>
      <c r="J17" s="14"/>
    </row>
    <row r="18" spans="1:10" ht="9.9499999999999993" customHeight="1">
      <c r="B18" s="1"/>
      <c r="C18" s="1"/>
      <c r="D18" s="1"/>
      <c r="E18" s="1"/>
      <c r="F18" s="36"/>
      <c r="G18" s="1"/>
      <c r="H18" s="1"/>
      <c r="I18" s="1"/>
      <c r="J18" s="1"/>
    </row>
    <row r="19" spans="1:10" ht="12.75">
      <c r="A19" s="38"/>
      <c r="B19" s="112" t="s">
        <v>128</v>
      </c>
      <c r="C19" s="26">
        <v>3</v>
      </c>
      <c r="D19" s="2" t="s">
        <v>22</v>
      </c>
      <c r="E19" s="60"/>
      <c r="F19" s="61"/>
      <c r="G19" s="62"/>
      <c r="H19" s="62"/>
      <c r="I19" s="62"/>
      <c r="J19" s="62"/>
    </row>
    <row r="20" spans="1:10" ht="13.5" customHeight="1">
      <c r="A20" s="38"/>
      <c r="B20" s="161" t="s">
        <v>14</v>
      </c>
      <c r="C20" s="162"/>
      <c r="D20" s="162"/>
      <c r="E20" s="60"/>
      <c r="F20" s="11">
        <f>SUM(F22:F29)</f>
        <v>125</v>
      </c>
      <c r="G20" s="12">
        <f>SUM(G22:G29)</f>
        <v>13266</v>
      </c>
      <c r="H20" s="12">
        <f>SUM(H22:H29)</f>
        <v>6726825</v>
      </c>
      <c r="I20" s="12">
        <f>SUM(I22:I29)</f>
        <v>57658731</v>
      </c>
      <c r="J20" s="12">
        <f>SUM(J22:J29)</f>
        <v>81703887</v>
      </c>
    </row>
    <row r="21" spans="1:10" ht="6.95" customHeight="1">
      <c r="B21" s="1"/>
      <c r="C21" s="110"/>
      <c r="D21" s="1"/>
      <c r="E21" s="1"/>
      <c r="F21" s="11"/>
      <c r="G21" s="12"/>
      <c r="H21" s="12"/>
      <c r="I21" s="12"/>
      <c r="J21" s="12"/>
    </row>
    <row r="22" spans="1:10" ht="13.7" customHeight="1">
      <c r="B22" s="59">
        <v>4</v>
      </c>
      <c r="C22" s="110" t="s">
        <v>85</v>
      </c>
      <c r="D22" s="1">
        <v>9</v>
      </c>
      <c r="E22" s="34"/>
      <c r="F22" s="124">
        <v>31</v>
      </c>
      <c r="G22" s="124">
        <v>199</v>
      </c>
      <c r="H22" s="124">
        <v>59173</v>
      </c>
      <c r="I22" s="124">
        <v>203469</v>
      </c>
      <c r="J22" s="124">
        <v>346976</v>
      </c>
    </row>
    <row r="23" spans="1:10" ht="13.7" customHeight="1">
      <c r="B23" s="59">
        <v>10</v>
      </c>
      <c r="C23" s="110" t="s">
        <v>85</v>
      </c>
      <c r="D23" s="1">
        <v>19</v>
      </c>
      <c r="E23" s="34"/>
      <c r="F23" s="124">
        <v>12</v>
      </c>
      <c r="G23" s="124">
        <v>163</v>
      </c>
      <c r="H23" s="124">
        <v>53616</v>
      </c>
      <c r="I23" s="124">
        <v>486075</v>
      </c>
      <c r="J23" s="124">
        <v>506538</v>
      </c>
    </row>
    <row r="24" spans="1:10" ht="13.7" customHeight="1">
      <c r="B24" s="59">
        <v>20</v>
      </c>
      <c r="C24" s="110" t="s">
        <v>85</v>
      </c>
      <c r="D24" s="1">
        <v>29</v>
      </c>
      <c r="E24" s="34"/>
      <c r="F24" s="124">
        <v>23</v>
      </c>
      <c r="G24" s="124">
        <v>540</v>
      </c>
      <c r="H24" s="124">
        <v>173659</v>
      </c>
      <c r="I24" s="124">
        <v>579784</v>
      </c>
      <c r="J24" s="124">
        <v>1102514</v>
      </c>
    </row>
    <row r="25" spans="1:10" ht="13.7" customHeight="1">
      <c r="B25" s="59">
        <v>30</v>
      </c>
      <c r="C25" s="110" t="s">
        <v>85</v>
      </c>
      <c r="D25" s="1">
        <v>49</v>
      </c>
      <c r="E25" s="34"/>
      <c r="F25" s="124">
        <v>14</v>
      </c>
      <c r="G25" s="124">
        <v>560</v>
      </c>
      <c r="H25" s="124">
        <v>231654</v>
      </c>
      <c r="I25" s="124">
        <v>762656</v>
      </c>
      <c r="J25" s="124">
        <v>1468275</v>
      </c>
    </row>
    <row r="26" spans="1:10" ht="13.7" customHeight="1">
      <c r="B26" s="59">
        <v>50</v>
      </c>
      <c r="C26" s="110" t="s">
        <v>85</v>
      </c>
      <c r="D26" s="1">
        <v>99</v>
      </c>
      <c r="E26" s="34"/>
      <c r="F26" s="124">
        <v>19</v>
      </c>
      <c r="G26" s="124">
        <v>1394</v>
      </c>
      <c r="H26" s="124">
        <v>569131</v>
      </c>
      <c r="I26" s="124">
        <v>4555667</v>
      </c>
      <c r="J26" s="124">
        <v>7018046</v>
      </c>
    </row>
    <row r="27" spans="1:10" ht="13.7" customHeight="1">
      <c r="B27" s="59">
        <v>100</v>
      </c>
      <c r="C27" s="110" t="s">
        <v>85</v>
      </c>
      <c r="D27" s="1">
        <v>299</v>
      </c>
      <c r="E27" s="34"/>
      <c r="F27" s="124">
        <v>18</v>
      </c>
      <c r="G27" s="124">
        <v>3078</v>
      </c>
      <c r="H27" s="124">
        <v>1362977</v>
      </c>
      <c r="I27" s="124">
        <v>4878258</v>
      </c>
      <c r="J27" s="124">
        <v>9004674</v>
      </c>
    </row>
    <row r="28" spans="1:10" ht="13.7" customHeight="1">
      <c r="B28" s="59">
        <v>300</v>
      </c>
      <c r="C28" s="110" t="s">
        <v>86</v>
      </c>
      <c r="D28" s="1" t="s">
        <v>87</v>
      </c>
      <c r="E28" s="34"/>
      <c r="F28" s="125">
        <v>8</v>
      </c>
      <c r="G28" s="124">
        <v>7332</v>
      </c>
      <c r="H28" s="124">
        <v>4276615</v>
      </c>
      <c r="I28" s="124">
        <v>46192822</v>
      </c>
      <c r="J28" s="124">
        <v>62256864</v>
      </c>
    </row>
    <row r="29" spans="1:10" ht="6.95" customHeight="1" thickBot="1">
      <c r="B29" s="14"/>
      <c r="C29" s="14"/>
      <c r="D29" s="14"/>
      <c r="E29" s="14"/>
      <c r="F29" s="13"/>
      <c r="G29" s="14"/>
      <c r="H29" s="14"/>
      <c r="I29" s="14"/>
      <c r="J29" s="14"/>
    </row>
    <row r="30" spans="1:10" ht="18" customHeight="1">
      <c r="B30" s="8" t="s">
        <v>100</v>
      </c>
    </row>
  </sheetData>
  <mergeCells count="5">
    <mergeCell ref="G2:I2"/>
    <mergeCell ref="H3:I3"/>
    <mergeCell ref="B5:E5"/>
    <mergeCell ref="B8:D8"/>
    <mergeCell ref="B20:D20"/>
  </mergeCells>
  <phoneticPr fontId="10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showGridLines="0" view="pageBreakPreview" zoomScaleNormal="100" zoomScaleSheetLayoutView="100" workbookViewId="0">
      <selection activeCell="K21" sqref="K21"/>
    </sheetView>
  </sheetViews>
  <sheetFormatPr defaultRowHeight="13.5" customHeight="1"/>
  <cols>
    <col min="1" max="1" width="5" style="8" customWidth="1"/>
    <col min="2" max="2" width="1.625" style="8" customWidth="1"/>
    <col min="3" max="3" width="8.625" style="8" customWidth="1"/>
    <col min="4" max="4" width="1.625" style="8" customWidth="1"/>
    <col min="5" max="5" width="9" style="8"/>
    <col min="6" max="6" width="10.125" style="8" customWidth="1"/>
    <col min="7" max="7" width="11.125" style="8" customWidth="1"/>
    <col min="8" max="8" width="9.375" style="8" bestFit="1" customWidth="1"/>
    <col min="9" max="9" width="9.375" style="8" customWidth="1"/>
    <col min="10" max="10" width="10.125" style="8" customWidth="1"/>
    <col min="11" max="12" width="6.625" style="8" customWidth="1"/>
    <col min="13" max="16384" width="9" style="8"/>
  </cols>
  <sheetData>
    <row r="2" spans="2:12" s="38" customFormat="1" ht="18" customHeight="1">
      <c r="F2" s="163" t="s">
        <v>117</v>
      </c>
      <c r="G2" s="160"/>
      <c r="H2" s="160"/>
      <c r="I2" s="160"/>
    </row>
    <row r="3" spans="2:12" ht="18" customHeight="1" thickBot="1">
      <c r="J3" s="159" t="s">
        <v>134</v>
      </c>
      <c r="K3" s="159"/>
      <c r="L3" s="159"/>
    </row>
    <row r="4" spans="2:12" ht="18" customHeight="1">
      <c r="B4" s="132" t="s">
        <v>88</v>
      </c>
      <c r="C4" s="132"/>
      <c r="D4" s="132"/>
      <c r="E4" s="137" t="s">
        <v>59</v>
      </c>
      <c r="F4" s="137" t="s">
        <v>33</v>
      </c>
      <c r="G4" s="63" t="s">
        <v>35</v>
      </c>
      <c r="H4" s="64"/>
      <c r="I4" s="64"/>
      <c r="J4" s="65" t="s">
        <v>89</v>
      </c>
      <c r="K4" s="64"/>
      <c r="L4" s="64"/>
    </row>
    <row r="5" spans="2:12" ht="15.95" customHeight="1">
      <c r="B5" s="155"/>
      <c r="C5" s="155"/>
      <c r="D5" s="155"/>
      <c r="E5" s="142"/>
      <c r="F5" s="142"/>
      <c r="G5" s="45"/>
      <c r="H5" s="44" t="s">
        <v>39</v>
      </c>
      <c r="I5" s="66" t="s">
        <v>40</v>
      </c>
      <c r="J5" s="67" t="s">
        <v>90</v>
      </c>
      <c r="K5" s="44" t="s">
        <v>39</v>
      </c>
      <c r="L5" s="66" t="s">
        <v>40</v>
      </c>
    </row>
    <row r="6" spans="2:12" s="74" customFormat="1" ht="20.100000000000001" customHeight="1">
      <c r="B6" s="68"/>
      <c r="C6" s="69" t="s">
        <v>14</v>
      </c>
      <c r="D6" s="70"/>
      <c r="E6" s="71">
        <f>SUM(E8:E23)</f>
        <v>128</v>
      </c>
      <c r="F6" s="72">
        <f>G6+J6</f>
        <v>14002</v>
      </c>
      <c r="G6" s="72">
        <f>H6+I6</f>
        <v>13988</v>
      </c>
      <c r="H6" s="73">
        <f>SUM(H8:H23)</f>
        <v>11108</v>
      </c>
      <c r="I6" s="73">
        <f>SUM(I8:I23)</f>
        <v>2880</v>
      </c>
      <c r="J6" s="72">
        <f>K6+L6</f>
        <v>14</v>
      </c>
      <c r="K6" s="73">
        <f>SUM(K8:K23)</f>
        <v>8</v>
      </c>
      <c r="L6" s="73">
        <f>SUM(L8:L23)</f>
        <v>6</v>
      </c>
    </row>
    <row r="7" spans="2:12" ht="6.95" customHeight="1">
      <c r="B7" s="1"/>
      <c r="C7" s="19"/>
      <c r="D7" s="1"/>
      <c r="E7" s="22"/>
      <c r="F7" s="5"/>
      <c r="G7" s="5"/>
      <c r="H7" s="75"/>
      <c r="I7" s="75"/>
      <c r="J7" s="5"/>
      <c r="K7" s="5"/>
      <c r="L7" s="5"/>
    </row>
    <row r="8" spans="2:12" ht="13.5" customHeight="1">
      <c r="B8" s="1"/>
      <c r="C8" s="19" t="s">
        <v>91</v>
      </c>
      <c r="D8" s="1"/>
      <c r="E8" s="22">
        <v>17</v>
      </c>
      <c r="F8" s="95">
        <v>444</v>
      </c>
      <c r="G8" s="5">
        <v>437</v>
      </c>
      <c r="H8" s="75">
        <v>259</v>
      </c>
      <c r="I8" s="75">
        <v>178</v>
      </c>
      <c r="J8" s="5">
        <v>7</v>
      </c>
      <c r="K8" s="5">
        <v>4</v>
      </c>
      <c r="L8" s="4">
        <v>3</v>
      </c>
    </row>
    <row r="9" spans="2:12" ht="13.5" customHeight="1">
      <c r="B9" s="1"/>
      <c r="C9" s="19" t="s">
        <v>0</v>
      </c>
      <c r="D9" s="1"/>
      <c r="E9" s="22">
        <v>6</v>
      </c>
      <c r="F9" s="95">
        <v>57</v>
      </c>
      <c r="G9" s="5">
        <v>54</v>
      </c>
      <c r="H9" s="75">
        <v>35</v>
      </c>
      <c r="I9" s="75">
        <v>19</v>
      </c>
      <c r="J9" s="5">
        <v>3</v>
      </c>
      <c r="K9" s="5">
        <v>1</v>
      </c>
      <c r="L9" s="5">
        <v>2</v>
      </c>
    </row>
    <row r="10" spans="2:12" ht="13.5" customHeight="1">
      <c r="B10" s="1"/>
      <c r="C10" s="19" t="s">
        <v>1</v>
      </c>
      <c r="D10" s="1"/>
      <c r="E10" s="22">
        <v>4</v>
      </c>
      <c r="F10" s="95">
        <v>125</v>
      </c>
      <c r="G10" s="5">
        <v>125</v>
      </c>
      <c r="H10" s="75">
        <v>73</v>
      </c>
      <c r="I10" s="75">
        <v>52</v>
      </c>
      <c r="J10" s="4">
        <v>0</v>
      </c>
      <c r="K10" s="4">
        <v>0</v>
      </c>
      <c r="L10" s="4">
        <v>0</v>
      </c>
    </row>
    <row r="11" spans="2:12" ht="13.5" customHeight="1">
      <c r="B11" s="1"/>
      <c r="C11" s="19" t="s">
        <v>2</v>
      </c>
      <c r="D11" s="1"/>
      <c r="E11" s="22">
        <v>16</v>
      </c>
      <c r="F11" s="95">
        <v>1676</v>
      </c>
      <c r="G11" s="5">
        <v>1675</v>
      </c>
      <c r="H11" s="75">
        <v>1117</v>
      </c>
      <c r="I11" s="75">
        <v>558</v>
      </c>
      <c r="J11" s="4">
        <v>1</v>
      </c>
      <c r="K11" s="4">
        <v>0</v>
      </c>
      <c r="L11" s="4">
        <v>1</v>
      </c>
    </row>
    <row r="12" spans="2:12" ht="13.5" customHeight="1">
      <c r="B12" s="1"/>
      <c r="C12" s="19" t="s">
        <v>3</v>
      </c>
      <c r="D12" s="1"/>
      <c r="E12" s="22">
        <v>3</v>
      </c>
      <c r="F12" s="95">
        <v>44</v>
      </c>
      <c r="G12" s="5">
        <v>44</v>
      </c>
      <c r="H12" s="75">
        <v>18</v>
      </c>
      <c r="I12" s="75">
        <v>26</v>
      </c>
      <c r="J12" s="4">
        <v>0</v>
      </c>
      <c r="K12" s="4">
        <v>0</v>
      </c>
      <c r="L12" s="4">
        <v>0</v>
      </c>
    </row>
    <row r="13" spans="2:12" ht="13.5" customHeight="1">
      <c r="B13" s="1"/>
      <c r="C13" s="19" t="s">
        <v>4</v>
      </c>
      <c r="D13" s="1"/>
      <c r="E13" s="22">
        <v>15</v>
      </c>
      <c r="F13" s="95">
        <v>1393</v>
      </c>
      <c r="G13" s="5">
        <v>1392</v>
      </c>
      <c r="H13" s="75">
        <v>927</v>
      </c>
      <c r="I13" s="75">
        <v>465</v>
      </c>
      <c r="J13" s="5">
        <v>1</v>
      </c>
      <c r="K13" s="4">
        <v>1</v>
      </c>
      <c r="L13" s="4">
        <v>0</v>
      </c>
    </row>
    <row r="14" spans="2:12" ht="13.5" customHeight="1">
      <c r="B14" s="1"/>
      <c r="C14" s="19" t="s">
        <v>5</v>
      </c>
      <c r="D14" s="1"/>
      <c r="E14" s="3">
        <v>0</v>
      </c>
      <c r="F14" s="96">
        <v>0</v>
      </c>
      <c r="G14" s="96">
        <v>0</v>
      </c>
      <c r="H14" s="96">
        <v>0</v>
      </c>
      <c r="I14" s="96">
        <v>0</v>
      </c>
      <c r="J14" s="4">
        <v>0</v>
      </c>
      <c r="K14" s="4">
        <v>0</v>
      </c>
      <c r="L14" s="4">
        <v>0</v>
      </c>
    </row>
    <row r="15" spans="2:12" ht="13.5" customHeight="1">
      <c r="B15" s="1"/>
      <c r="C15" s="19" t="s">
        <v>6</v>
      </c>
      <c r="D15" s="1"/>
      <c r="E15" s="22">
        <v>2</v>
      </c>
      <c r="F15" s="95">
        <v>32</v>
      </c>
      <c r="G15" s="5">
        <v>32</v>
      </c>
      <c r="H15" s="75">
        <v>13</v>
      </c>
      <c r="I15" s="75">
        <v>19</v>
      </c>
      <c r="J15" s="97">
        <v>0</v>
      </c>
      <c r="K15" s="97">
        <v>0</v>
      </c>
      <c r="L15" s="4">
        <v>0</v>
      </c>
    </row>
    <row r="16" spans="2:12" ht="13.5" customHeight="1">
      <c r="B16" s="1"/>
      <c r="C16" s="19" t="s">
        <v>7</v>
      </c>
      <c r="D16" s="1"/>
      <c r="E16" s="22">
        <v>39</v>
      </c>
      <c r="F16" s="95">
        <v>5930</v>
      </c>
      <c r="G16" s="5">
        <v>5929</v>
      </c>
      <c r="H16" s="75">
        <v>4850</v>
      </c>
      <c r="I16" s="75">
        <v>1079</v>
      </c>
      <c r="J16" s="5">
        <v>1</v>
      </c>
      <c r="K16" s="5">
        <v>1</v>
      </c>
      <c r="L16" s="4">
        <v>0</v>
      </c>
    </row>
    <row r="17" spans="2:12" ht="13.5" customHeight="1">
      <c r="B17" s="1"/>
      <c r="C17" s="19" t="s">
        <v>8</v>
      </c>
      <c r="D17" s="1"/>
      <c r="E17" s="22">
        <v>9</v>
      </c>
      <c r="F17" s="95">
        <v>374</v>
      </c>
      <c r="G17" s="5">
        <v>374</v>
      </c>
      <c r="H17" s="75">
        <v>252</v>
      </c>
      <c r="I17" s="75">
        <v>122</v>
      </c>
      <c r="J17" s="4">
        <v>0</v>
      </c>
      <c r="K17" s="4">
        <v>0</v>
      </c>
      <c r="L17" s="4">
        <v>0</v>
      </c>
    </row>
    <row r="18" spans="2:12" ht="13.5" customHeight="1">
      <c r="B18" s="1"/>
      <c r="C18" s="19" t="s">
        <v>9</v>
      </c>
      <c r="D18" s="1"/>
      <c r="E18" s="22">
        <v>4</v>
      </c>
      <c r="F18" s="95">
        <v>3492</v>
      </c>
      <c r="G18" s="5">
        <v>3492</v>
      </c>
      <c r="H18" s="75">
        <v>3220</v>
      </c>
      <c r="I18" s="75">
        <v>272</v>
      </c>
      <c r="J18" s="4">
        <v>0</v>
      </c>
      <c r="K18" s="4">
        <v>0</v>
      </c>
      <c r="L18" s="4">
        <v>0</v>
      </c>
    </row>
    <row r="19" spans="2:12" ht="13.5" customHeight="1">
      <c r="B19" s="1"/>
      <c r="C19" s="19" t="s">
        <v>10</v>
      </c>
      <c r="D19" s="1"/>
      <c r="E19" s="22">
        <v>3</v>
      </c>
      <c r="F19" s="95">
        <v>66</v>
      </c>
      <c r="G19" s="5">
        <v>66</v>
      </c>
      <c r="H19" s="75">
        <v>46</v>
      </c>
      <c r="I19" s="75">
        <v>20</v>
      </c>
      <c r="J19" s="97">
        <v>0</v>
      </c>
      <c r="K19" s="97">
        <v>0</v>
      </c>
      <c r="L19" s="4">
        <v>0</v>
      </c>
    </row>
    <row r="20" spans="2:12" ht="13.5" customHeight="1">
      <c r="B20" s="1"/>
      <c r="C20" s="19" t="s">
        <v>122</v>
      </c>
      <c r="D20" s="1"/>
      <c r="E20" s="3">
        <v>0</v>
      </c>
      <c r="F20" s="96">
        <v>0</v>
      </c>
      <c r="G20" s="96">
        <v>0</v>
      </c>
      <c r="H20" s="96">
        <v>0</v>
      </c>
      <c r="I20" s="96">
        <v>0</v>
      </c>
      <c r="J20" s="4">
        <v>0</v>
      </c>
      <c r="K20" s="4">
        <v>0</v>
      </c>
      <c r="L20" s="4">
        <v>0</v>
      </c>
    </row>
    <row r="21" spans="2:12" ht="13.5" customHeight="1">
      <c r="B21" s="1"/>
      <c r="C21" s="19" t="s">
        <v>11</v>
      </c>
      <c r="D21" s="1"/>
      <c r="E21" s="3">
        <v>0</v>
      </c>
      <c r="F21" s="96">
        <v>0</v>
      </c>
      <c r="G21" s="96">
        <v>0</v>
      </c>
      <c r="H21" s="96">
        <v>0</v>
      </c>
      <c r="I21" s="96">
        <v>0</v>
      </c>
      <c r="J21" s="4">
        <v>0</v>
      </c>
      <c r="K21" s="4">
        <v>0</v>
      </c>
      <c r="L21" s="4">
        <v>0</v>
      </c>
    </row>
    <row r="22" spans="2:12" ht="13.5" customHeight="1">
      <c r="B22" s="1"/>
      <c r="C22" s="19" t="s">
        <v>12</v>
      </c>
      <c r="D22" s="1"/>
      <c r="E22" s="22">
        <v>5</v>
      </c>
      <c r="F22" s="95">
        <v>54</v>
      </c>
      <c r="G22" s="5">
        <v>53</v>
      </c>
      <c r="H22" s="75">
        <v>38</v>
      </c>
      <c r="I22" s="75">
        <v>15</v>
      </c>
      <c r="J22" s="5">
        <v>1</v>
      </c>
      <c r="K22" s="4">
        <v>1</v>
      </c>
      <c r="L22" s="4">
        <v>0</v>
      </c>
    </row>
    <row r="23" spans="2:12" ht="13.5" customHeight="1" thickBot="1">
      <c r="B23" s="14"/>
      <c r="C23" s="21" t="s">
        <v>13</v>
      </c>
      <c r="D23" s="14"/>
      <c r="E23" s="98">
        <v>5</v>
      </c>
      <c r="F23" s="99">
        <v>315</v>
      </c>
      <c r="G23" s="5">
        <v>315</v>
      </c>
      <c r="H23" s="100">
        <v>260</v>
      </c>
      <c r="I23" s="100">
        <v>55</v>
      </c>
      <c r="J23" s="7">
        <v>0</v>
      </c>
      <c r="K23" s="7">
        <v>0</v>
      </c>
      <c r="L23" s="7">
        <v>0</v>
      </c>
    </row>
    <row r="24" spans="2:12" ht="18" customHeight="1">
      <c r="B24" s="8" t="s">
        <v>92</v>
      </c>
      <c r="G24" s="51"/>
      <c r="J24" s="51"/>
    </row>
  </sheetData>
  <mergeCells count="5">
    <mergeCell ref="F2:I2"/>
    <mergeCell ref="J3:L3"/>
    <mergeCell ref="B4:D5"/>
    <mergeCell ref="E4:E5"/>
    <mergeCell ref="F4:F5"/>
  </mergeCells>
  <phoneticPr fontId="1"/>
  <pageMargins left="0.75" right="0.75" top="1" bottom="1" header="0.51200000000000001" footer="0.51200000000000001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9"/>
  <sheetViews>
    <sheetView showGridLines="0" view="pageBreakPreview" zoomScaleNormal="100" workbookViewId="0">
      <pane xSplit="4" ySplit="4" topLeftCell="E20" activePane="bottomRight" state="frozen"/>
      <selection activeCell="K21" sqref="K21"/>
      <selection pane="topRight" activeCell="K21" sqref="K21"/>
      <selection pane="bottomLeft" activeCell="K21" sqref="K21"/>
      <selection pane="bottomRight" activeCell="K21" sqref="K21"/>
    </sheetView>
  </sheetViews>
  <sheetFormatPr defaultRowHeight="13.5" customHeight="1"/>
  <cols>
    <col min="1" max="1" width="5" style="8" customWidth="1"/>
    <col min="2" max="2" width="3.625" style="8" customWidth="1"/>
    <col min="3" max="3" width="8.625" style="8" customWidth="1"/>
    <col min="4" max="4" width="3.625" style="8" customWidth="1"/>
    <col min="5" max="5" width="10.625" style="8" customWidth="1"/>
    <col min="6" max="9" width="13.625" style="8" customWidth="1"/>
    <col min="10" max="16384" width="9" style="8"/>
  </cols>
  <sheetData>
    <row r="2" spans="2:11" s="38" customFormat="1" ht="12.75">
      <c r="E2" s="52" t="s">
        <v>118</v>
      </c>
      <c r="F2" s="131" t="s">
        <v>15</v>
      </c>
      <c r="G2" s="131"/>
      <c r="H2" s="131"/>
    </row>
    <row r="3" spans="2:11" ht="18" customHeight="1" thickBot="1">
      <c r="B3" s="8" t="s">
        <v>93</v>
      </c>
      <c r="H3" s="159" t="s">
        <v>125</v>
      </c>
      <c r="I3" s="159"/>
    </row>
    <row r="4" spans="2:11" ht="33.950000000000003" customHeight="1">
      <c r="B4" s="144" t="s">
        <v>88</v>
      </c>
      <c r="C4" s="144"/>
      <c r="D4" s="144"/>
      <c r="E4" s="108" t="s">
        <v>71</v>
      </c>
      <c r="F4" s="108" t="s">
        <v>83</v>
      </c>
      <c r="G4" s="76" t="s">
        <v>84</v>
      </c>
      <c r="H4" s="76" t="s">
        <v>34</v>
      </c>
      <c r="I4" s="108" t="s">
        <v>94</v>
      </c>
    </row>
    <row r="5" spans="2:11" s="38" customFormat="1" ht="18" customHeight="1">
      <c r="B5" s="2" t="s">
        <v>135</v>
      </c>
      <c r="C5" s="2"/>
      <c r="D5" s="2"/>
      <c r="E5" s="77"/>
      <c r="F5" s="78"/>
      <c r="G5" s="79"/>
      <c r="H5" s="2"/>
      <c r="I5" s="2"/>
    </row>
    <row r="6" spans="2:11" s="38" customFormat="1" ht="15" customHeight="1">
      <c r="B6" s="2"/>
      <c r="C6" s="80" t="s">
        <v>16</v>
      </c>
      <c r="D6" s="2"/>
      <c r="E6" s="81">
        <v>125</v>
      </c>
      <c r="F6" s="78">
        <v>7086880</v>
      </c>
      <c r="G6" s="78">
        <v>77416966</v>
      </c>
      <c r="H6" s="78">
        <v>110857487</v>
      </c>
      <c r="I6" s="78">
        <v>36207942</v>
      </c>
    </row>
    <row r="7" spans="2:11" ht="6.95" customHeight="1">
      <c r="B7" s="1"/>
      <c r="C7" s="19"/>
      <c r="D7" s="1"/>
      <c r="E7" s="22"/>
      <c r="F7" s="5"/>
      <c r="G7" s="5"/>
      <c r="H7" s="5"/>
      <c r="I7" s="5"/>
    </row>
    <row r="8" spans="2:11" ht="18" customHeight="1">
      <c r="B8" s="1"/>
      <c r="C8" s="19" t="s">
        <v>91</v>
      </c>
      <c r="D8" s="1"/>
      <c r="E8" s="22">
        <v>17</v>
      </c>
      <c r="F8" s="5">
        <v>141353</v>
      </c>
      <c r="G8" s="5">
        <v>732684</v>
      </c>
      <c r="H8" s="5">
        <v>1126354</v>
      </c>
      <c r="I8" s="5">
        <v>365853</v>
      </c>
      <c r="J8" s="113"/>
      <c r="K8" s="113"/>
    </row>
    <row r="9" spans="2:11" ht="18" customHeight="1">
      <c r="B9" s="1"/>
      <c r="C9" s="19" t="s">
        <v>0</v>
      </c>
      <c r="D9" s="1"/>
      <c r="E9" s="22">
        <v>6</v>
      </c>
      <c r="F9" s="5">
        <v>13947</v>
      </c>
      <c r="G9" s="5">
        <v>9806</v>
      </c>
      <c r="H9" s="5">
        <v>37161</v>
      </c>
      <c r="I9" s="5">
        <v>25329</v>
      </c>
    </row>
    <row r="10" spans="2:11" ht="18" customHeight="1">
      <c r="B10" s="1"/>
      <c r="C10" s="19" t="s">
        <v>1</v>
      </c>
      <c r="D10" s="1"/>
      <c r="E10" s="22">
        <v>3</v>
      </c>
      <c r="F10" s="5">
        <v>48486</v>
      </c>
      <c r="G10" s="5">
        <v>245895</v>
      </c>
      <c r="H10" s="5">
        <v>354938</v>
      </c>
      <c r="I10" s="5">
        <v>101180</v>
      </c>
    </row>
    <row r="11" spans="2:11" ht="18" customHeight="1">
      <c r="B11" s="1"/>
      <c r="C11" s="19" t="s">
        <v>2</v>
      </c>
      <c r="D11" s="1"/>
      <c r="E11" s="22">
        <v>17</v>
      </c>
      <c r="F11" s="5">
        <v>629465</v>
      </c>
      <c r="G11" s="5">
        <v>3555906</v>
      </c>
      <c r="H11" s="5">
        <v>5535611</v>
      </c>
      <c r="I11" s="5">
        <v>1872038</v>
      </c>
    </row>
    <row r="12" spans="2:11" ht="18" customHeight="1">
      <c r="B12" s="1"/>
      <c r="C12" s="19" t="s">
        <v>3</v>
      </c>
      <c r="D12" s="1"/>
      <c r="E12" s="22">
        <v>3</v>
      </c>
      <c r="F12" s="5">
        <v>8901</v>
      </c>
      <c r="G12" s="5">
        <v>10910</v>
      </c>
      <c r="H12" s="5">
        <v>38171</v>
      </c>
      <c r="I12" s="5">
        <v>25242</v>
      </c>
    </row>
    <row r="13" spans="2:11" ht="18" customHeight="1">
      <c r="B13" s="1"/>
      <c r="C13" s="19" t="s">
        <v>4</v>
      </c>
      <c r="D13" s="1"/>
      <c r="E13" s="22">
        <v>13</v>
      </c>
      <c r="F13" s="5">
        <v>564124</v>
      </c>
      <c r="G13" s="5">
        <v>4962939</v>
      </c>
      <c r="H13" s="5">
        <v>7959114</v>
      </c>
      <c r="I13" s="5">
        <v>2897817</v>
      </c>
    </row>
    <row r="14" spans="2:11" ht="18" customHeight="1">
      <c r="B14" s="1"/>
      <c r="C14" s="19" t="s">
        <v>5</v>
      </c>
      <c r="D14" s="1"/>
      <c r="E14" s="3">
        <v>0</v>
      </c>
      <c r="F14" s="4">
        <v>0</v>
      </c>
      <c r="G14" s="4">
        <v>0</v>
      </c>
      <c r="H14" s="4">
        <v>0</v>
      </c>
      <c r="I14" s="4">
        <v>0</v>
      </c>
    </row>
    <row r="15" spans="2:11" ht="18" customHeight="1">
      <c r="B15" s="1"/>
      <c r="C15" s="19" t="s">
        <v>6</v>
      </c>
      <c r="D15" s="1"/>
      <c r="E15" s="22">
        <v>2</v>
      </c>
      <c r="F15" s="5">
        <v>0</v>
      </c>
      <c r="G15" s="5">
        <v>0</v>
      </c>
      <c r="H15" s="5">
        <v>0</v>
      </c>
      <c r="I15" s="5">
        <v>0</v>
      </c>
    </row>
    <row r="16" spans="2:11" ht="18" customHeight="1">
      <c r="B16" s="1"/>
      <c r="C16" s="19" t="s">
        <v>7</v>
      </c>
      <c r="D16" s="1"/>
      <c r="E16" s="22">
        <v>39</v>
      </c>
      <c r="F16" s="5">
        <v>3173683</v>
      </c>
      <c r="G16" s="5">
        <v>14905912</v>
      </c>
      <c r="H16" s="5">
        <v>25579225</v>
      </c>
      <c r="I16" s="5">
        <v>10688233</v>
      </c>
    </row>
    <row r="17" spans="2:11" ht="18" customHeight="1">
      <c r="B17" s="1"/>
      <c r="C17" s="19" t="s">
        <v>8</v>
      </c>
      <c r="D17" s="1"/>
      <c r="E17" s="22">
        <v>9</v>
      </c>
      <c r="F17" s="5">
        <v>134956</v>
      </c>
      <c r="G17" s="5">
        <v>287673</v>
      </c>
      <c r="H17" s="5">
        <v>588040</v>
      </c>
      <c r="I17" s="5">
        <v>280786</v>
      </c>
    </row>
    <row r="18" spans="2:11" ht="18" customHeight="1">
      <c r="B18" s="1"/>
      <c r="C18" s="19" t="s">
        <v>9</v>
      </c>
      <c r="D18" s="1"/>
      <c r="E18" s="22">
        <v>3</v>
      </c>
      <c r="F18" s="5">
        <v>2199355</v>
      </c>
      <c r="G18" s="5">
        <v>52111790</v>
      </c>
      <c r="H18" s="5">
        <v>68592845</v>
      </c>
      <c r="I18" s="5">
        <v>19531459</v>
      </c>
    </row>
    <row r="19" spans="2:11" ht="18" customHeight="1">
      <c r="B19" s="1"/>
      <c r="C19" s="19" t="s">
        <v>10</v>
      </c>
      <c r="D19" s="1"/>
      <c r="E19" s="22">
        <v>3</v>
      </c>
      <c r="F19" s="5">
        <v>0</v>
      </c>
      <c r="G19" s="5">
        <v>0</v>
      </c>
      <c r="H19" s="5">
        <v>0</v>
      </c>
      <c r="I19" s="5">
        <v>0</v>
      </c>
    </row>
    <row r="20" spans="2:11" ht="18" customHeight="1">
      <c r="B20" s="1"/>
      <c r="C20" s="19" t="s">
        <v>122</v>
      </c>
      <c r="D20" s="1"/>
      <c r="E20" s="3">
        <v>0</v>
      </c>
      <c r="F20" s="4">
        <v>0</v>
      </c>
      <c r="G20" s="4">
        <v>0</v>
      </c>
      <c r="H20" s="4">
        <v>0</v>
      </c>
      <c r="I20" s="4">
        <v>0</v>
      </c>
    </row>
    <row r="21" spans="2:11" ht="18" customHeight="1">
      <c r="B21" s="1"/>
      <c r="C21" s="19" t="s">
        <v>11</v>
      </c>
      <c r="D21" s="1"/>
      <c r="E21" s="3">
        <v>0</v>
      </c>
      <c r="F21" s="4">
        <v>0</v>
      </c>
      <c r="G21" s="4">
        <v>0</v>
      </c>
      <c r="H21" s="4">
        <v>0</v>
      </c>
      <c r="I21" s="4">
        <v>0</v>
      </c>
    </row>
    <row r="22" spans="2:11" ht="18" customHeight="1">
      <c r="B22" s="1"/>
      <c r="C22" s="19" t="s">
        <v>12</v>
      </c>
      <c r="D22" s="1"/>
      <c r="E22" s="22">
        <v>5</v>
      </c>
      <c r="F22" s="5">
        <v>14040</v>
      </c>
      <c r="G22" s="5">
        <v>52806</v>
      </c>
      <c r="H22" s="5">
        <v>102106</v>
      </c>
      <c r="I22" s="5">
        <v>45649</v>
      </c>
    </row>
    <row r="23" spans="2:11" ht="18" customHeight="1">
      <c r="B23" s="1"/>
      <c r="C23" s="19" t="s">
        <v>13</v>
      </c>
      <c r="D23" s="1"/>
      <c r="E23" s="22">
        <v>5</v>
      </c>
      <c r="F23" s="5">
        <v>126985</v>
      </c>
      <c r="G23" s="5">
        <v>469100</v>
      </c>
      <c r="H23" s="5">
        <v>811219</v>
      </c>
      <c r="I23" s="5">
        <v>317719</v>
      </c>
    </row>
    <row r="24" spans="2:11" ht="6.95" customHeight="1">
      <c r="B24" s="1"/>
      <c r="C24" s="19"/>
      <c r="D24" s="1"/>
      <c r="E24" s="22"/>
      <c r="F24" s="5"/>
      <c r="G24" s="5"/>
      <c r="H24" s="5"/>
      <c r="I24" s="5"/>
    </row>
    <row r="25" spans="2:11" s="83" customFormat="1" ht="18" customHeight="1">
      <c r="B25" s="2" t="s">
        <v>136</v>
      </c>
      <c r="C25" s="2"/>
      <c r="D25" s="2"/>
      <c r="E25" s="77"/>
      <c r="F25" s="2"/>
      <c r="G25" s="82"/>
      <c r="H25" s="2"/>
      <c r="I25" s="2"/>
    </row>
    <row r="26" spans="2:11" s="83" customFormat="1" ht="18" customHeight="1">
      <c r="B26" s="2"/>
      <c r="C26" s="80" t="s">
        <v>16</v>
      </c>
      <c r="D26" s="2"/>
      <c r="E26" s="81">
        <v>128</v>
      </c>
      <c r="F26" s="78">
        <v>7173133</v>
      </c>
      <c r="G26" s="78">
        <v>82391377</v>
      </c>
      <c r="H26" s="78">
        <v>111808609</v>
      </c>
      <c r="I26" s="78">
        <v>32542180</v>
      </c>
    </row>
    <row r="27" spans="2:11" ht="6.75" customHeight="1">
      <c r="B27" s="1"/>
      <c r="C27" s="19"/>
      <c r="D27" s="1"/>
      <c r="E27" s="22"/>
      <c r="F27" s="5"/>
      <c r="G27" s="5"/>
      <c r="H27" s="5"/>
      <c r="I27" s="5"/>
    </row>
    <row r="28" spans="2:11" ht="18" customHeight="1">
      <c r="B28" s="1"/>
      <c r="C28" s="19" t="s">
        <v>91</v>
      </c>
      <c r="D28" s="1"/>
      <c r="E28" s="22">
        <v>17</v>
      </c>
      <c r="F28" s="5">
        <v>139328</v>
      </c>
      <c r="G28" s="5">
        <v>794988</v>
      </c>
      <c r="H28" s="5">
        <v>1156821</v>
      </c>
      <c r="I28" s="5">
        <v>334767</v>
      </c>
      <c r="J28" s="113"/>
      <c r="K28" s="113"/>
    </row>
    <row r="29" spans="2:11" ht="18" customHeight="1">
      <c r="B29" s="1"/>
      <c r="C29" s="19" t="s">
        <v>0</v>
      </c>
      <c r="D29" s="1"/>
      <c r="E29" s="22">
        <v>6</v>
      </c>
      <c r="F29" s="5">
        <v>14330</v>
      </c>
      <c r="G29" s="5">
        <v>11045</v>
      </c>
      <c r="H29" s="5">
        <v>35684</v>
      </c>
      <c r="I29" s="5">
        <v>22738</v>
      </c>
    </row>
    <row r="30" spans="2:11" ht="18" customHeight="1">
      <c r="B30" s="1"/>
      <c r="C30" s="19" t="s">
        <v>1</v>
      </c>
      <c r="D30" s="1"/>
      <c r="E30" s="22">
        <v>4</v>
      </c>
      <c r="F30" s="5">
        <v>56237</v>
      </c>
      <c r="G30" s="5">
        <v>218432</v>
      </c>
      <c r="H30" s="5">
        <v>372801</v>
      </c>
      <c r="I30" s="5">
        <v>143183</v>
      </c>
    </row>
    <row r="31" spans="2:11" ht="18" customHeight="1">
      <c r="B31" s="1"/>
      <c r="C31" s="19" t="s">
        <v>2</v>
      </c>
      <c r="D31" s="1"/>
      <c r="E31" s="22">
        <v>16</v>
      </c>
      <c r="F31" s="5">
        <v>652156</v>
      </c>
      <c r="G31" s="5">
        <v>3618512</v>
      </c>
      <c r="H31" s="5">
        <v>5764072</v>
      </c>
      <c r="I31" s="5">
        <v>2012725</v>
      </c>
    </row>
    <row r="32" spans="2:11" ht="18" customHeight="1">
      <c r="B32" s="1"/>
      <c r="C32" s="19" t="s">
        <v>3</v>
      </c>
      <c r="D32" s="1"/>
      <c r="E32" s="22">
        <v>3</v>
      </c>
      <c r="F32" s="5">
        <v>0</v>
      </c>
      <c r="G32" s="5">
        <v>0</v>
      </c>
      <c r="H32" s="5">
        <v>0</v>
      </c>
      <c r="I32" s="5">
        <v>0</v>
      </c>
    </row>
    <row r="33" spans="2:9" ht="18" customHeight="1">
      <c r="B33" s="1"/>
      <c r="C33" s="19" t="s">
        <v>4</v>
      </c>
      <c r="D33" s="1"/>
      <c r="E33" s="22">
        <v>15</v>
      </c>
      <c r="F33" s="5">
        <v>662242</v>
      </c>
      <c r="G33" s="5">
        <v>4143114</v>
      </c>
      <c r="H33" s="5">
        <v>6761549</v>
      </c>
      <c r="I33" s="5">
        <v>2522792</v>
      </c>
    </row>
    <row r="34" spans="2:9" ht="18" customHeight="1">
      <c r="B34" s="1"/>
      <c r="C34" s="19" t="s">
        <v>5</v>
      </c>
      <c r="D34" s="1"/>
      <c r="E34" s="3">
        <v>0</v>
      </c>
      <c r="F34" s="4">
        <v>0</v>
      </c>
      <c r="G34" s="4">
        <v>0</v>
      </c>
      <c r="H34" s="4">
        <v>0</v>
      </c>
      <c r="I34" s="4">
        <v>0</v>
      </c>
    </row>
    <row r="35" spans="2:9" ht="18" customHeight="1">
      <c r="B35" s="1"/>
      <c r="C35" s="19" t="s">
        <v>6</v>
      </c>
      <c r="D35" s="1"/>
      <c r="E35" s="22">
        <v>2</v>
      </c>
      <c r="F35" s="5">
        <v>0</v>
      </c>
      <c r="G35" s="5">
        <v>0</v>
      </c>
      <c r="H35" s="5">
        <v>0</v>
      </c>
      <c r="I35" s="5">
        <v>0</v>
      </c>
    </row>
    <row r="36" spans="2:9" ht="18" customHeight="1">
      <c r="B36" s="1"/>
      <c r="C36" s="19" t="s">
        <v>7</v>
      </c>
      <c r="D36" s="1"/>
      <c r="E36" s="22">
        <v>39</v>
      </c>
      <c r="F36" s="5">
        <v>3150118</v>
      </c>
      <c r="G36" s="5">
        <v>12853616</v>
      </c>
      <c r="H36" s="5">
        <v>22483575</v>
      </c>
      <c r="I36" s="5">
        <v>9446046</v>
      </c>
    </row>
    <row r="37" spans="2:9" ht="18" customHeight="1">
      <c r="B37" s="1"/>
      <c r="C37" s="19" t="s">
        <v>8</v>
      </c>
      <c r="D37" s="1"/>
      <c r="E37" s="22">
        <v>9</v>
      </c>
      <c r="F37" s="5">
        <v>122111</v>
      </c>
      <c r="G37" s="5">
        <v>301595</v>
      </c>
      <c r="H37" s="5">
        <v>616278</v>
      </c>
      <c r="I37" s="5">
        <v>290848</v>
      </c>
    </row>
    <row r="38" spans="2:9" ht="18" customHeight="1">
      <c r="B38" s="1"/>
      <c r="C38" s="19" t="s">
        <v>9</v>
      </c>
      <c r="D38" s="1"/>
      <c r="E38" s="22">
        <v>4</v>
      </c>
      <c r="F38" s="5">
        <v>2183062</v>
      </c>
      <c r="G38" s="5">
        <v>59830784</v>
      </c>
      <c r="H38" s="5">
        <v>73543177</v>
      </c>
      <c r="I38" s="5">
        <v>17346237</v>
      </c>
    </row>
    <row r="39" spans="2:9" ht="18" customHeight="1">
      <c r="B39" s="1"/>
      <c r="C39" s="19" t="s">
        <v>10</v>
      </c>
      <c r="D39" s="1"/>
      <c r="E39" s="22">
        <v>3</v>
      </c>
      <c r="F39" s="5">
        <v>26692</v>
      </c>
      <c r="G39" s="5">
        <v>64769</v>
      </c>
      <c r="H39" s="5">
        <v>111624</v>
      </c>
      <c r="I39" s="5">
        <v>43185</v>
      </c>
    </row>
    <row r="40" spans="2:9" ht="18" customHeight="1">
      <c r="B40" s="1"/>
      <c r="C40" s="19" t="s">
        <v>122</v>
      </c>
      <c r="D40" s="1"/>
      <c r="E40" s="3">
        <v>0</v>
      </c>
      <c r="F40" s="4">
        <v>0</v>
      </c>
      <c r="G40" s="4">
        <v>0</v>
      </c>
      <c r="H40" s="4">
        <v>0</v>
      </c>
      <c r="I40" s="4">
        <v>0</v>
      </c>
    </row>
    <row r="41" spans="2:9" ht="18" customHeight="1">
      <c r="B41" s="1"/>
      <c r="C41" s="19" t="s">
        <v>11</v>
      </c>
      <c r="D41" s="1"/>
      <c r="E41" s="3">
        <v>0</v>
      </c>
      <c r="F41" s="4">
        <v>0</v>
      </c>
      <c r="G41" s="4">
        <v>0</v>
      </c>
      <c r="H41" s="4">
        <v>0</v>
      </c>
      <c r="I41" s="4">
        <v>0</v>
      </c>
    </row>
    <row r="42" spans="2:9" ht="18" customHeight="1">
      <c r="B42" s="1"/>
      <c r="C42" s="19" t="s">
        <v>12</v>
      </c>
      <c r="D42" s="1"/>
      <c r="E42" s="22">
        <v>5</v>
      </c>
      <c r="F42" s="5">
        <v>15441</v>
      </c>
      <c r="G42" s="5">
        <v>69989</v>
      </c>
      <c r="H42" s="5">
        <v>123773</v>
      </c>
      <c r="I42" s="5">
        <v>49570</v>
      </c>
    </row>
    <row r="43" spans="2:9" ht="18" customHeight="1">
      <c r="B43" s="1"/>
      <c r="C43" s="19" t="s">
        <v>13</v>
      </c>
      <c r="D43" s="1"/>
      <c r="E43" s="22">
        <v>5</v>
      </c>
      <c r="F43" s="5">
        <v>134978</v>
      </c>
      <c r="G43" s="5">
        <v>457006</v>
      </c>
      <c r="H43" s="5">
        <v>775156</v>
      </c>
      <c r="I43" s="5">
        <v>296329</v>
      </c>
    </row>
    <row r="44" spans="2:9" ht="6.75" customHeight="1" thickBot="1">
      <c r="C44" s="14"/>
      <c r="D44" s="14"/>
      <c r="E44" s="14"/>
      <c r="F44" s="14"/>
      <c r="G44" s="14"/>
      <c r="H44" s="14"/>
      <c r="I44" s="14"/>
    </row>
    <row r="45" spans="2:9" ht="13.5" customHeight="1">
      <c r="B45" s="83" t="s">
        <v>114</v>
      </c>
      <c r="C45" s="83"/>
      <c r="D45" s="83"/>
      <c r="E45" s="83"/>
      <c r="F45" s="83"/>
      <c r="G45" s="83"/>
      <c r="H45" s="83"/>
      <c r="I45" s="83"/>
    </row>
    <row r="46" spans="2:9" ht="6.75" customHeight="1">
      <c r="B46" s="83"/>
      <c r="C46" s="83"/>
      <c r="D46" s="83"/>
      <c r="E46" s="83"/>
      <c r="F46" s="83"/>
      <c r="G46" s="83"/>
      <c r="H46" s="83"/>
      <c r="I46" s="83"/>
    </row>
    <row r="47" spans="2:9" ht="13.5" customHeight="1">
      <c r="C47" s="8" t="s">
        <v>111</v>
      </c>
    </row>
    <row r="56" spans="1:9" ht="13.5" customHeight="1">
      <c r="A56" s="83"/>
      <c r="B56" s="83"/>
      <c r="C56" s="83"/>
      <c r="D56" s="83"/>
      <c r="E56" s="83"/>
      <c r="F56" s="83"/>
      <c r="G56" s="83"/>
      <c r="H56" s="83"/>
      <c r="I56" s="83"/>
    </row>
    <row r="57" spans="1:9" ht="5.25" customHeight="1">
      <c r="A57" s="83"/>
      <c r="B57" s="83"/>
      <c r="C57" s="83"/>
      <c r="D57" s="83"/>
      <c r="E57" s="83"/>
      <c r="F57" s="83"/>
      <c r="G57" s="83"/>
      <c r="H57" s="83"/>
      <c r="I57" s="83"/>
    </row>
    <row r="59" spans="1:9" ht="13.5" customHeight="1">
      <c r="C59" s="164"/>
      <c r="D59" s="165"/>
      <c r="E59" s="165"/>
      <c r="F59" s="165"/>
      <c r="G59" s="165"/>
      <c r="H59" s="165"/>
      <c r="I59" s="165"/>
    </row>
  </sheetData>
  <mergeCells count="4">
    <mergeCell ref="B4:D4"/>
    <mergeCell ref="F2:H2"/>
    <mergeCell ref="H3:I3"/>
    <mergeCell ref="C59:I59"/>
  </mergeCells>
  <phoneticPr fontI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showGridLines="0" view="pageBreakPreview" zoomScaleNormal="100" zoomScaleSheetLayoutView="100" workbookViewId="0">
      <selection activeCell="H37" sqref="H37"/>
    </sheetView>
  </sheetViews>
  <sheetFormatPr defaultRowHeight="13.5" customHeight="1"/>
  <cols>
    <col min="1" max="1" width="5" style="8" customWidth="1"/>
    <col min="2" max="2" width="5.625" style="8" customWidth="1"/>
    <col min="3" max="3" width="3.625" style="8" bestFit="1" customWidth="1"/>
    <col min="4" max="4" width="3.25" style="8" bestFit="1" customWidth="1"/>
    <col min="5" max="5" width="8.875" style="8" customWidth="1"/>
    <col min="6" max="6" width="10.25" style="8" customWidth="1"/>
    <col min="7" max="7" width="9.5" style="8" customWidth="1"/>
    <col min="8" max="8" width="8.5" style="8" customWidth="1"/>
    <col min="9" max="9" width="7.125" style="8" customWidth="1"/>
    <col min="10" max="10" width="7.5" style="8" customWidth="1"/>
    <col min="11" max="11" width="8.625" style="8" customWidth="1"/>
    <col min="12" max="12" width="9.625" style="8" customWidth="1"/>
    <col min="13" max="16384" width="9" style="8"/>
  </cols>
  <sheetData>
    <row r="2" spans="2:12" s="38" customFormat="1" ht="20.100000000000001" customHeight="1">
      <c r="F2" s="130" t="s">
        <v>119</v>
      </c>
      <c r="G2" s="131"/>
      <c r="H2" s="131"/>
      <c r="I2" s="131"/>
      <c r="J2" s="131"/>
    </row>
    <row r="3" spans="2:12" ht="18" customHeight="1" thickBot="1">
      <c r="B3" s="8" t="s">
        <v>68</v>
      </c>
      <c r="J3" s="111"/>
      <c r="K3" s="111"/>
      <c r="L3" s="111" t="s">
        <v>130</v>
      </c>
    </row>
    <row r="4" spans="2:12" ht="18" customHeight="1">
      <c r="B4" s="132" t="s">
        <v>58</v>
      </c>
      <c r="C4" s="132"/>
      <c r="D4" s="132"/>
      <c r="E4" s="137" t="s">
        <v>59</v>
      </c>
      <c r="F4" s="137" t="s">
        <v>60</v>
      </c>
      <c r="G4" s="84" t="s">
        <v>57</v>
      </c>
      <c r="H4" s="137" t="s">
        <v>61</v>
      </c>
      <c r="I4" s="84" t="s">
        <v>62</v>
      </c>
      <c r="J4" s="137" t="s">
        <v>63</v>
      </c>
      <c r="K4" s="137" t="s">
        <v>64</v>
      </c>
      <c r="L4" s="137" t="s">
        <v>65</v>
      </c>
    </row>
    <row r="5" spans="2:12" ht="18" customHeight="1">
      <c r="B5" s="155"/>
      <c r="C5" s="155"/>
      <c r="D5" s="155"/>
      <c r="E5" s="142"/>
      <c r="F5" s="142"/>
      <c r="G5" s="85" t="s">
        <v>66</v>
      </c>
      <c r="H5" s="142"/>
      <c r="I5" s="85" t="s">
        <v>67</v>
      </c>
      <c r="J5" s="142"/>
      <c r="K5" s="142"/>
      <c r="L5" s="142"/>
    </row>
    <row r="6" spans="2:12" ht="20.100000000000001" customHeight="1">
      <c r="B6" s="1" t="s">
        <v>21</v>
      </c>
      <c r="C6" s="1">
        <v>22</v>
      </c>
      <c r="D6" s="86"/>
      <c r="E6" s="17">
        <v>60</v>
      </c>
      <c r="F6" s="24">
        <f>SUM(G6:L6)</f>
        <v>292647</v>
      </c>
      <c r="G6" s="17">
        <v>54069</v>
      </c>
      <c r="H6" s="17">
        <v>2446</v>
      </c>
      <c r="I6" s="17">
        <v>0</v>
      </c>
      <c r="J6" s="17">
        <v>2196</v>
      </c>
      <c r="K6" s="17">
        <v>18110</v>
      </c>
      <c r="L6" s="17">
        <v>215826</v>
      </c>
    </row>
    <row r="7" spans="2:12" ht="19.5" customHeight="1">
      <c r="B7" s="1"/>
      <c r="C7" s="23">
        <v>24</v>
      </c>
      <c r="D7" s="25"/>
      <c r="E7" s="24">
        <v>59</v>
      </c>
      <c r="F7" s="24">
        <f>SUM(G7:L7)</f>
        <v>291429</v>
      </c>
      <c r="G7" s="24">
        <v>53703</v>
      </c>
      <c r="H7" s="24">
        <v>1838</v>
      </c>
      <c r="I7" s="24">
        <v>0</v>
      </c>
      <c r="J7" s="24">
        <v>2406</v>
      </c>
      <c r="K7" s="24">
        <v>18000</v>
      </c>
      <c r="L7" s="24">
        <v>215482</v>
      </c>
    </row>
    <row r="8" spans="2:12" s="90" customFormat="1" ht="20.100000000000001" customHeight="1">
      <c r="B8" s="1"/>
      <c r="C8" s="88">
        <v>25</v>
      </c>
      <c r="D8" s="89"/>
      <c r="E8" s="24">
        <v>58</v>
      </c>
      <c r="F8" s="24">
        <f t="shared" ref="F8:F11" si="0">SUM(G8:L8)</f>
        <v>275692</v>
      </c>
      <c r="G8" s="24">
        <v>51076</v>
      </c>
      <c r="H8" s="24">
        <v>2006</v>
      </c>
      <c r="I8" s="24">
        <v>0</v>
      </c>
      <c r="J8" s="24">
        <v>2698</v>
      </c>
      <c r="K8" s="24">
        <v>18000</v>
      </c>
      <c r="L8" s="24">
        <v>201912</v>
      </c>
    </row>
    <row r="9" spans="2:12" s="90" customFormat="1" ht="20.100000000000001" customHeight="1">
      <c r="B9" s="1"/>
      <c r="C9" s="88">
        <v>26</v>
      </c>
      <c r="D9" s="89"/>
      <c r="E9" s="24">
        <v>58</v>
      </c>
      <c r="F9" s="24">
        <f t="shared" si="0"/>
        <v>267299</v>
      </c>
      <c r="G9" s="24">
        <v>50421</v>
      </c>
      <c r="H9" s="24">
        <v>2141</v>
      </c>
      <c r="I9" s="24">
        <v>0</v>
      </c>
      <c r="J9" s="24">
        <v>469</v>
      </c>
      <c r="K9" s="24">
        <v>18000</v>
      </c>
      <c r="L9" s="24">
        <v>196268</v>
      </c>
    </row>
    <row r="10" spans="2:12" s="90" customFormat="1" ht="20.100000000000001" customHeight="1">
      <c r="B10" s="1"/>
      <c r="C10" s="88">
        <v>29</v>
      </c>
      <c r="D10" s="89"/>
      <c r="E10" s="24">
        <v>59</v>
      </c>
      <c r="F10" s="24">
        <f t="shared" si="0"/>
        <v>70851</v>
      </c>
      <c r="G10" s="24">
        <v>49922</v>
      </c>
      <c r="H10" s="24">
        <v>2121</v>
      </c>
      <c r="I10" s="24">
        <v>0</v>
      </c>
      <c r="J10" s="24">
        <v>798</v>
      </c>
      <c r="K10" s="24">
        <v>18010</v>
      </c>
      <c r="L10" s="24">
        <v>0</v>
      </c>
    </row>
    <row r="11" spans="2:12" s="90" customFormat="1" ht="20.100000000000001" customHeight="1">
      <c r="B11" s="1"/>
      <c r="C11" s="88">
        <v>30</v>
      </c>
      <c r="D11" s="89"/>
      <c r="E11" s="24">
        <v>58</v>
      </c>
      <c r="F11" s="24">
        <f t="shared" si="0"/>
        <v>72201</v>
      </c>
      <c r="G11" s="24">
        <v>51396</v>
      </c>
      <c r="H11" s="24">
        <v>1977</v>
      </c>
      <c r="I11" s="24">
        <v>0</v>
      </c>
      <c r="J11" s="24">
        <v>828</v>
      </c>
      <c r="K11" s="24">
        <v>18000</v>
      </c>
      <c r="L11" s="24">
        <v>0</v>
      </c>
    </row>
    <row r="12" spans="2:12" s="90" customFormat="1" ht="20.100000000000001" customHeight="1">
      <c r="B12" s="1" t="s">
        <v>128</v>
      </c>
      <c r="C12" s="91" t="s">
        <v>129</v>
      </c>
      <c r="D12" s="25"/>
      <c r="E12" s="24">
        <v>58</v>
      </c>
      <c r="F12" s="24">
        <f>SUM(G12:L12)</f>
        <v>72203</v>
      </c>
      <c r="G12" s="24">
        <v>51373</v>
      </c>
      <c r="H12" s="24">
        <v>2050</v>
      </c>
      <c r="I12" s="24">
        <v>0</v>
      </c>
      <c r="J12" s="24">
        <v>780</v>
      </c>
      <c r="K12" s="24">
        <v>18000</v>
      </c>
      <c r="L12" s="24">
        <v>0</v>
      </c>
    </row>
    <row r="13" spans="2:12" s="90" customFormat="1" ht="20.100000000000001" customHeight="1">
      <c r="B13" s="1"/>
      <c r="C13" s="102">
        <v>2</v>
      </c>
      <c r="D13" s="103"/>
      <c r="E13" s="101">
        <v>57</v>
      </c>
      <c r="F13" s="101">
        <f t="shared" ref="F13" si="1">SUM(G13:L13)</f>
        <v>46526</v>
      </c>
      <c r="G13" s="101">
        <v>34679</v>
      </c>
      <c r="H13" s="101">
        <v>2099</v>
      </c>
      <c r="I13" s="101">
        <v>0</v>
      </c>
      <c r="J13" s="101">
        <v>748</v>
      </c>
      <c r="K13" s="101">
        <v>9000</v>
      </c>
      <c r="L13" s="101">
        <v>0</v>
      </c>
    </row>
    <row r="14" spans="2:12" s="90" customFormat="1" ht="20.100000000000001" customHeight="1" thickBot="1">
      <c r="B14" s="15"/>
      <c r="C14" s="121">
        <v>3</v>
      </c>
      <c r="D14" s="122"/>
      <c r="E14" s="123">
        <v>59</v>
      </c>
      <c r="F14" s="123">
        <f>SUM(G14:L14)</f>
        <v>44610</v>
      </c>
      <c r="G14" s="123">
        <v>33190</v>
      </c>
      <c r="H14" s="123">
        <v>1902</v>
      </c>
      <c r="I14" s="101">
        <v>0</v>
      </c>
      <c r="J14" s="123">
        <v>518</v>
      </c>
      <c r="K14" s="123">
        <v>9000</v>
      </c>
      <c r="L14" s="123">
        <v>0</v>
      </c>
    </row>
    <row r="15" spans="2:12" ht="18" customHeight="1">
      <c r="B15" s="8" t="s">
        <v>101</v>
      </c>
      <c r="I15" s="51"/>
      <c r="J15" s="51"/>
    </row>
    <row r="16" spans="2:12" ht="13.5" customHeight="1">
      <c r="C16" s="8" t="s">
        <v>126</v>
      </c>
    </row>
    <row r="19" spans="10:10" ht="13.5" customHeight="1">
      <c r="J19" s="1"/>
    </row>
  </sheetData>
  <mergeCells count="8">
    <mergeCell ref="J4:J5"/>
    <mergeCell ref="K4:K5"/>
    <mergeCell ref="L4:L5"/>
    <mergeCell ref="F2:J2"/>
    <mergeCell ref="B4:D5"/>
    <mergeCell ref="E4:E5"/>
    <mergeCell ref="F4:F5"/>
    <mergeCell ref="H4:H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showGridLines="0" view="pageBreakPreview" zoomScaleNormal="100" workbookViewId="0">
      <selection activeCell="H37" sqref="H37"/>
    </sheetView>
  </sheetViews>
  <sheetFormatPr defaultRowHeight="13.5" customHeight="1"/>
  <cols>
    <col min="1" max="1" width="5" style="8" customWidth="1"/>
    <col min="2" max="2" width="5.625" style="8" customWidth="1"/>
    <col min="3" max="3" width="2.875" style="8" customWidth="1"/>
    <col min="4" max="4" width="3.625" style="8" customWidth="1"/>
    <col min="5" max="5" width="14.875" style="8" customWidth="1"/>
    <col min="6" max="8" width="18.125" style="8" customWidth="1"/>
    <col min="9" max="9" width="0.75" style="8" customWidth="1"/>
    <col min="10" max="16384" width="9" style="8"/>
  </cols>
  <sheetData>
    <row r="2" spans="2:8" s="38" customFormat="1" ht="18" customHeight="1">
      <c r="E2" s="130" t="s">
        <v>132</v>
      </c>
      <c r="F2" s="131"/>
      <c r="G2" s="131"/>
    </row>
    <row r="3" spans="2:8" ht="18" customHeight="1" thickBot="1">
      <c r="B3" s="8" t="s">
        <v>95</v>
      </c>
      <c r="E3" s="14"/>
      <c r="F3" s="14"/>
      <c r="G3" s="14"/>
      <c r="H3" s="111" t="s">
        <v>130</v>
      </c>
    </row>
    <row r="4" spans="2:8" ht="32.1" customHeight="1">
      <c r="B4" s="144" t="s">
        <v>58</v>
      </c>
      <c r="C4" s="144"/>
      <c r="D4" s="166"/>
      <c r="E4" s="58" t="s">
        <v>59</v>
      </c>
      <c r="F4" s="58" t="s">
        <v>96</v>
      </c>
      <c r="G4" s="58" t="s">
        <v>97</v>
      </c>
      <c r="H4" s="108" t="s">
        <v>98</v>
      </c>
    </row>
    <row r="5" spans="2:8" ht="19.5" customHeight="1">
      <c r="B5" s="1" t="s">
        <v>21</v>
      </c>
      <c r="C5" s="1">
        <v>22</v>
      </c>
      <c r="D5" s="34"/>
      <c r="E5" s="10">
        <v>60</v>
      </c>
      <c r="F5" s="10">
        <v>5176321</v>
      </c>
      <c r="G5" s="10">
        <v>1365528</v>
      </c>
      <c r="H5" s="10">
        <v>1550487</v>
      </c>
    </row>
    <row r="6" spans="2:8" ht="19.5" customHeight="1">
      <c r="B6" s="1"/>
      <c r="C6" s="1">
        <v>24</v>
      </c>
      <c r="D6" s="34"/>
      <c r="E6" s="10">
        <v>59</v>
      </c>
      <c r="F6" s="10">
        <v>4972409</v>
      </c>
      <c r="G6" s="10">
        <v>1310968</v>
      </c>
      <c r="H6" s="10">
        <v>1498789</v>
      </c>
    </row>
    <row r="7" spans="2:8" s="90" customFormat="1" ht="19.5" customHeight="1">
      <c r="B7" s="87"/>
      <c r="C7" s="1">
        <v>25</v>
      </c>
      <c r="D7" s="34"/>
      <c r="E7" s="10">
        <v>58</v>
      </c>
      <c r="F7" s="10">
        <v>4680870</v>
      </c>
      <c r="G7" s="10">
        <v>1294125</v>
      </c>
      <c r="H7" s="10">
        <v>1478567</v>
      </c>
    </row>
    <row r="8" spans="2:8" ht="19.5" customHeight="1">
      <c r="B8" s="1"/>
      <c r="C8" s="1">
        <v>26</v>
      </c>
      <c r="D8" s="34"/>
      <c r="E8" s="10">
        <v>58</v>
      </c>
      <c r="F8" s="10">
        <v>4698934</v>
      </c>
      <c r="G8" s="10">
        <v>1294359</v>
      </c>
      <c r="H8" s="10">
        <v>1474147</v>
      </c>
    </row>
    <row r="9" spans="2:8" ht="19.5" customHeight="1">
      <c r="B9" s="1"/>
      <c r="C9" s="1">
        <v>29</v>
      </c>
      <c r="D9" s="1"/>
      <c r="E9" s="9">
        <v>59</v>
      </c>
      <c r="F9" s="10">
        <v>4726772</v>
      </c>
      <c r="G9" s="10">
        <v>0</v>
      </c>
      <c r="H9" s="10">
        <v>0</v>
      </c>
    </row>
    <row r="10" spans="2:8" ht="19.5" customHeight="1">
      <c r="B10" s="1"/>
      <c r="C10" s="1">
        <v>30</v>
      </c>
      <c r="D10" s="34"/>
      <c r="E10" s="10">
        <v>58</v>
      </c>
      <c r="F10" s="10">
        <v>4724394</v>
      </c>
      <c r="G10" s="10">
        <v>0</v>
      </c>
      <c r="H10" s="10">
        <v>0</v>
      </c>
    </row>
    <row r="11" spans="2:8" s="90" customFormat="1" ht="19.5" customHeight="1">
      <c r="B11" s="1" t="s">
        <v>137</v>
      </c>
      <c r="C11" s="47" t="s">
        <v>129</v>
      </c>
      <c r="D11" s="34"/>
      <c r="E11" s="10">
        <v>58</v>
      </c>
      <c r="F11" s="10">
        <v>4779741</v>
      </c>
      <c r="G11" s="10">
        <v>0</v>
      </c>
      <c r="H11" s="10">
        <v>0</v>
      </c>
    </row>
    <row r="12" spans="2:8" s="90" customFormat="1" ht="19.5" customHeight="1">
      <c r="B12" s="1"/>
      <c r="C12" s="47">
        <v>2</v>
      </c>
      <c r="D12" s="34"/>
      <c r="E12" s="10">
        <v>57</v>
      </c>
      <c r="F12" s="10">
        <v>4816034</v>
      </c>
      <c r="G12" s="10">
        <v>0</v>
      </c>
      <c r="H12" s="10">
        <v>0</v>
      </c>
    </row>
    <row r="13" spans="2:8" s="90" customFormat="1" ht="19.5" customHeight="1" thickBot="1">
      <c r="B13" s="118"/>
      <c r="C13" s="35">
        <v>3</v>
      </c>
      <c r="D13" s="119"/>
      <c r="E13" s="120">
        <v>59</v>
      </c>
      <c r="F13" s="120">
        <v>4579821</v>
      </c>
      <c r="G13" s="120">
        <v>0</v>
      </c>
      <c r="H13" s="120">
        <v>0</v>
      </c>
    </row>
    <row r="14" spans="2:8" ht="18" customHeight="1">
      <c r="B14" s="8" t="s">
        <v>101</v>
      </c>
    </row>
    <row r="15" spans="2:8" ht="13.5" customHeight="1">
      <c r="C15" s="8" t="s">
        <v>127</v>
      </c>
    </row>
  </sheetData>
  <mergeCells count="2">
    <mergeCell ref="E2:G2"/>
    <mergeCell ref="B4:D4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'5-1'!Print_Area</vt:lpstr>
      <vt:lpstr>'5-2'!Print_Area</vt:lpstr>
      <vt:lpstr>'5-3'!Print_Area</vt:lpstr>
      <vt:lpstr>'5-4'!Print_Area</vt:lpstr>
      <vt:lpstr>'5-6'!Print_Area</vt:lpstr>
      <vt:lpstr>'5-8'!Print_Area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山本　優吾</cp:lastModifiedBy>
  <cp:lastPrinted>2023-06-07T23:33:47Z</cp:lastPrinted>
  <dcterms:created xsi:type="dcterms:W3CDTF">1998-12-10T04:54:32Z</dcterms:created>
  <dcterms:modified xsi:type="dcterms:W3CDTF">2023-06-07T23:39:57Z</dcterms:modified>
</cp:coreProperties>
</file>