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153000_財政課\業務データ\03_決算関係\⑧公会計関係（４表）\③資料・照会・その他\R07\20250820_（未回答）【山口県市町課】令和５年度財政状況資料集の作成について（2回目・地方公会計関係）\回答作成\結合後\"/>
    </mc:Choice>
  </mc:AlternateContent>
  <bookViews>
    <workbookView xWindow="-120" yWindow="-120" windowWidth="20730" windowHeight="11160" tabRatio="910"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C38" i="10"/>
  <c r="BE37" i="10"/>
  <c r="AM37" i="10"/>
  <c r="C37" i="10"/>
  <c r="BE36" i="10"/>
  <c r="C36" i="10"/>
  <c r="C35" i="10"/>
  <c r="U34" i="10"/>
  <c r="C34" i="10"/>
  <c r="U35" i="10" l="1"/>
  <c r="U36" i="10" s="1"/>
  <c r="U37" i="10" s="1"/>
  <c r="U38" i="10" s="1"/>
  <c r="AM34" i="10"/>
  <c r="AM35" i="10" s="1"/>
  <c r="AM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BW34" i="10"/>
  <c r="BW35" i="10" s="1"/>
  <c r="BW36" i="10" s="1"/>
  <c r="BW37" i="10" s="1"/>
  <c r="BW38" i="10" s="1"/>
</calcChain>
</file>

<file path=xl/sharedStrings.xml><?xml version="1.0" encoding="utf-8"?>
<sst xmlns="http://schemas.openxmlformats.org/spreadsheetml/2006/main" count="1160" uniqueCount="583">
  <si>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</si>
  <si>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</si>
  <si>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</si>
  <si>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</si>
  <si>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</si>
  <si>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</si>
  <si>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</si>
  <si>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</si>
  <si>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</si>
  <si>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</si>
  <si>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</si>
  <si>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</si>
  <si>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</si>
  <si>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</si>
  <si>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</si>
  <si>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</si>
  <si>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</si>
  <si>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</si>
  <si>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</si>
  <si>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</si>
  <si>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</si>
  <si>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</si>
  <si>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</si>
  <si>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</si>
  <si>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</si>
  <si>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</si>
  <si>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</si>
  <si>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</si>
  <si>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</si>
  <si>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</si>
  <si>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</si>
  <si>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</si>
  <si>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</si>
  <si>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</si>
  <si>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</si>
  <si>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</si>
  <si>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</si>
  <si>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</si>
  <si>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</si>
  <si>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</si>
  <si>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</si>
  <si>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</si>
  <si>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</si>
  <si>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</si>
  <si>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</si>
  <si>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</si>
  <si>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</si>
  <si>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</si>
  <si>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</si>
  <si>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</si>
  <si>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</si>
  <si>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</si>
  <si>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</si>
  <si>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</si>
  <si>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</si>
  <si>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</si>
  <si>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</si>
  <si>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</si>
  <si>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</si>
  <si>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</si>
  <si>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</si>
  <si>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</si>
  <si>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</si>
  <si>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</si>
  <si>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</si>
  <si>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</si>
  <si>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</si>
  <si>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</si>
  <si>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</si>
  <si>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</si>
  <si>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</si>
  <si>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</si>
  <si>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</si>
  <si>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</si>
  <si>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</si>
  <si>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</si>
  <si>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</si>
  <si>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</si>
  <si>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</si>
  <si>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</si>
  <si>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</si>
  <si>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</si>
  <si>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</si>
  <si>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</si>
  <si>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</si>
  <si>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</si>
  <si>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</si>
  <si>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</si>
  <si>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</si>
  <si>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</si>
  <si>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</si>
  <si>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</si>
  <si>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</si>
  <si>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</si>
  <si>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防府市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</si>
  <si>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</si>
  <si>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</si>
  <si>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</si>
  <si>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</si>
  <si>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</si>
  <si>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</si>
  <si>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</si>
  <si>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</si>
  <si>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</si>
  <si>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</si>
  <si>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</si>
  <si>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</si>
  <si>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</si>
  <si>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</si>
  <si>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</si>
  <si>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</si>
  <si>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</si>
  <si>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</si>
  <si>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</si>
  <si>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</si>
  <si>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</si>
  <si>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</si>
  <si>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</si>
  <si>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</si>
  <si>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</si>
  <si>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</si>
  <si>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</si>
  <si>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</si>
  <si>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</si>
  <si>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</si>
  <si>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</si>
  <si>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</si>
  <si>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</si>
  <si>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</si>
  <si>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</si>
  <si>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</si>
  <si>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</si>
  <si>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</si>
  <si>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</si>
  <si>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</si>
  <si>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</si>
  <si>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</si>
  <si>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</si>
  <si>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</si>
  <si>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</si>
  <si>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</si>
  <si>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</si>
  <si>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</si>
  <si>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</si>
  <si>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</si>
  <si>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</si>
  <si>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</si>
  <si>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</si>
  <si>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</si>
  <si>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</si>
  <si>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</si>
  <si>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</si>
  <si>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</si>
  <si>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</si>
  <si>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</si>
  <si>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</si>
  <si>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</si>
  <si>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</si>
  <si>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</si>
  <si>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</si>
  <si>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</si>
  <si>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</si>
  <si>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</si>
  <si>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</si>
  <si>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</si>
  <si>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</si>
  <si>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</si>
  <si>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</si>
  <si>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</si>
  <si>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</si>
  <si>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</si>
  <si>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</si>
  <si>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</si>
  <si>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</si>
  <si>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</si>
  <si>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</si>
  <si>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</si>
  <si>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</si>
  <si>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</si>
  <si>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</si>
  <si>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</si>
  <si>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</si>
  <si>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</si>
  <si>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</si>
  <si>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</si>
  <si>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</si>
  <si>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</si>
  <si>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</si>
  <si>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</si>
  <si>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</si>
  <si>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</si>
  <si>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</si>
  <si>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</si>
  <si>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</si>
  <si>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</si>
  <si>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</si>
  <si>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</si>
  <si>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</si>
  <si>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</si>
  <si>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</si>
  <si>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</si>
  <si>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</si>
  <si>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</si>
  <si>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山口県防府市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</si>
  <si>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</si>
  <si>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</si>
  <si>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</si>
  <si>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</si>
  <si>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</si>
  <si>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</si>
  <si>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</si>
  <si>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</si>
  <si>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</si>
  <si>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</si>
  <si>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</si>
  <si>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</si>
  <si>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</si>
  <si>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</si>
  <si>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</si>
  <si>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</si>
  <si>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</si>
  <si>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</si>
  <si>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</si>
  <si>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</si>
  <si>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</si>
  <si>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</si>
  <si>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</si>
  <si>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</si>
  <si>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</si>
  <si>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</si>
  <si>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</si>
  <si>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</si>
  <si>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</si>
  <si>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</si>
  <si>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</si>
  <si>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</si>
  <si>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</si>
  <si>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</si>
  <si>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</si>
  <si>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</si>
  <si>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</si>
  <si>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</si>
  <si>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</si>
  <si>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</si>
  <si>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</si>
  <si>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</si>
  <si>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</si>
  <si>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</si>
  <si>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</si>
  <si>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</si>
  <si>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</si>
  <si>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</si>
  <si>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</si>
  <si>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</si>
  <si>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</si>
  <si>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</si>
  <si>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</si>
  <si>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</si>
  <si>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</si>
  <si>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</si>
  <si>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</si>
  <si>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</si>
  <si>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</si>
  <si>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</si>
  <si>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</si>
  <si>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</si>
  <si>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</si>
  <si>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</si>
  <si>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</si>
  <si>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</si>
  <si>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</si>
  <si>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</si>
  <si>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</si>
  <si>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</si>
  <si>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</si>
  <si>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</si>
  <si>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</si>
  <si>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</si>
  <si>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</si>
  <si>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</si>
  <si>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</si>
  <si>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</si>
  <si>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</si>
  <si>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</si>
  <si>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</si>
  <si>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</si>
  <si>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</si>
  <si>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</si>
  <si>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</si>
  <si>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</si>
  <si>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</si>
  <si>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</si>
  <si>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</si>
  <si>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</si>
  <si>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</si>
  <si>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</si>
  <si>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</si>
  <si>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</si>
  <si>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</si>
  <si>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</si>
  <si>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</si>
  <si>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</si>
  <si>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</si>
  <si>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</si>
  <si>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</si>
  <si>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</si>
  <si>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</si>
  <si>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</si>
  <si>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</si>
  <si>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</si>
  <si>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</si>
  <si>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</si>
  <si>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</si>
  <si>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</si>
  <si>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</si>
  <si>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</si>
  <si>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</si>
  <si>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</si>
  <si>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</si>
  <si>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</si>
  <si>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</si>
  <si>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</si>
  <si>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</si>
  <si>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</si>
  <si>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</si>
  <si>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</si>
  <si>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</si>
  <si>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</si>
  <si>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</si>
  <si>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</si>
  <si>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</si>
  <si>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</si>
  <si>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</si>
  <si>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</si>
  <si>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</si>
  <si>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</si>
  <si>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</si>
  <si>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</si>
  <si>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</si>
  <si>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</si>
  <si>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</si>
  <si>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</si>
  <si>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</si>
  <si>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</si>
  <si>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</si>
  <si>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</si>
  <si>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</si>
  <si>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</si>
  <si>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</si>
  <si>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</si>
  <si>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</si>
  <si>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</si>
  <si>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</si>
  <si>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</si>
  <si>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山口県防府市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</si>
  <si>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</si>
  <si>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</si>
  <si>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</si>
  <si>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</si>
  <si>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</si>
  <si>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</si>
  <si>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</si>
  <si>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</si>
  <si>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</si>
  <si>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</si>
  <si>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</si>
  <si>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</si>
  <si>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</si>
  <si>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</si>
  <si>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</si>
  <si>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</si>
  <si>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</si>
  <si>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</si>
  <si>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</si>
  <si>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</si>
  <si>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</si>
  <si>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</si>
  <si>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</si>
  <si>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</si>
  <si>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</si>
  <si>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</si>
  <si>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</si>
  <si>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</si>
  <si>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</si>
  <si>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</si>
  <si>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</si>
  <si>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</si>
  <si>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</si>
  <si>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</si>
  <si>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</si>
  <si>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交通災害共済事業特別会計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</si>
  <si>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</si>
  <si>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</si>
  <si>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</si>
  <si>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</si>
  <si>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</si>
  <si>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</si>
  <si>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青果市場事業特別会計</t>
    <phoneticPr fontId="5"/>
  </si>
  <si>
    <t>法非適用企業</t>
    <phoneticPr fontId="5"/>
  </si>
  <si>
    <t>と場事業特別会計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</si>
  <si>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</si>
  <si>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</si>
  <si>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</si>
  <si>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</si>
  <si>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</si>
  <si>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</si>
  <si>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</si>
  <si>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</si>
  <si>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</si>
  <si>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</si>
  <si>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</si>
  <si>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</si>
  <si>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</si>
  <si>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</si>
  <si>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</si>
  <si>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</si>
  <si>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</si>
  <si>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</si>
  <si>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</si>
  <si>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</si>
  <si>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</si>
  <si>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</si>
  <si>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</si>
  <si>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</si>
  <si>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</si>
  <si>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</si>
  <si>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</si>
  <si>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</si>
  <si>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</si>
  <si>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</si>
  <si>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</si>
  <si>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</si>
  <si>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</si>
  <si>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</si>
  <si>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</si>
  <si>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</si>
  <si>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</si>
  <si>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</si>
  <si>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</si>
  <si>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</si>
  <si>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</si>
  <si>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</si>
  <si>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</si>
  <si>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</si>
  <si>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</si>
  <si>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</si>
  <si>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</si>
  <si>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</si>
  <si>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</si>
  <si>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</si>
  <si>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</si>
  <si>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</si>
  <si>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</si>
  <si>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</si>
  <si>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</si>
  <si>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</si>
  <si>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</si>
  <si>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</si>
  <si>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</si>
  <si>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</si>
  <si>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</si>
  <si>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</si>
  <si>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</si>
  <si>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</si>
  <si>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</si>
  <si>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</si>
  <si>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</si>
  <si>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</si>
  <si>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</si>
  <si>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</si>
  <si>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</si>
  <si>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</si>
  <si>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</si>
  <si>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</si>
  <si>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</si>
  <si>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</si>
  <si>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</si>
  <si>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</si>
  <si>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</si>
  <si>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</si>
  <si>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</si>
  <si>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</si>
  <si>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</si>
  <si>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</si>
  <si>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</si>
  <si>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</si>
  <si>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</si>
  <si>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</si>
  <si>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</si>
  <si>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</si>
  <si>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</si>
  <si>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</si>
  <si>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</si>
  <si>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</si>
  <si>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</si>
  <si>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</si>
  <si>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</si>
  <si>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</si>
  <si>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</si>
  <si>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</si>
  <si>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</si>
  <si>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</si>
  <si>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</si>
  <si>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</si>
  <si>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</si>
  <si>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</si>
  <si>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</si>
  <si>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</si>
  <si>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</si>
  <si>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</si>
  <si>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</si>
  <si>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</si>
  <si>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</si>
  <si>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</si>
  <si>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</si>
  <si>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</si>
  <si>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</si>
  <si>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</si>
  <si>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</si>
  <si>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</si>
  <si>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</si>
  <si>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</si>
  <si>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</si>
  <si>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</si>
  <si>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</si>
  <si>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</si>
  <si>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</si>
  <si>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</si>
  <si>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</si>
  <si>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</si>
  <si>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</si>
  <si>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</si>
  <si>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</si>
  <si>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</si>
  <si>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</si>
  <si>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0.74</t>
  </si>
  <si>
    <t>▲ 1.20</t>
  </si>
  <si>
    <t>水道事業会計</t>
  </si>
  <si>
    <t>一般会計</t>
  </si>
  <si>
    <t>公共下水道事業会計</t>
  </si>
  <si>
    <t>工業用水道事業会計</t>
  </si>
  <si>
    <t>競輪事業特別会計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</si>
  <si>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</si>
  <si>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</si>
  <si>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</si>
  <si>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</si>
  <si>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</si>
  <si>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</si>
  <si>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</si>
  <si>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</si>
  <si>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</si>
  <si>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</si>
  <si>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</si>
  <si>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庁舎建設基金</t>
    <rPh sb="0" eb="2">
      <t>チョウシャ</t>
    </rPh>
    <rPh sb="2" eb="4">
      <t>ケンセツ</t>
    </rPh>
    <rPh sb="4" eb="6">
      <t>キキン</t>
    </rPh>
    <phoneticPr fontId="5"/>
  </si>
  <si>
    <t>公共施設等整備基金</t>
    <rPh sb="0" eb="2">
      <t>コウキョウ</t>
    </rPh>
    <rPh sb="2" eb="4">
      <t>シセツ</t>
    </rPh>
    <rPh sb="4" eb="5">
      <t>トウ</t>
    </rPh>
    <rPh sb="5" eb="7">
      <t>セイビ</t>
    </rPh>
    <rPh sb="7" eb="9">
      <t>キキン</t>
    </rPh>
    <phoneticPr fontId="2"/>
  </si>
  <si>
    <t>ふるさと振興基金</t>
    <rPh sb="4" eb="6">
      <t>シンコウ</t>
    </rPh>
    <rPh sb="6" eb="8">
      <t>キキン</t>
    </rPh>
    <phoneticPr fontId="2"/>
  </si>
  <si>
    <t>成長再生推進基金</t>
    <rPh sb="0" eb="2">
      <t>セイチョウ</t>
    </rPh>
    <rPh sb="2" eb="4">
      <t>サイセイ</t>
    </rPh>
    <rPh sb="4" eb="6">
      <t>スイシン</t>
    </rPh>
    <rPh sb="6" eb="8">
      <t>キキン</t>
    </rPh>
    <phoneticPr fontId="2"/>
  </si>
  <si>
    <t>社会福祉事業振興基金</t>
    <rPh sb="0" eb="2">
      <t>シャカイ</t>
    </rPh>
    <rPh sb="2" eb="4">
      <t>フクシ</t>
    </rPh>
    <rPh sb="4" eb="6">
      <t>ジギョウ</t>
    </rPh>
    <rPh sb="6" eb="8">
      <t>シンコウ</t>
    </rPh>
    <rPh sb="8" eb="10">
      <t>キキン</t>
    </rPh>
    <phoneticPr fontId="2"/>
  </si>
  <si>
    <t>防府市農業公社</t>
    <rPh sb="0" eb="3">
      <t>ホウフシ</t>
    </rPh>
    <rPh sb="3" eb="5">
      <t>ノウギョウ</t>
    </rPh>
    <rPh sb="5" eb="7">
      <t>コウシャ</t>
    </rPh>
    <phoneticPr fontId="2"/>
  </si>
  <si>
    <t>防府水道センター</t>
    <rPh sb="0" eb="2">
      <t>ホウフ</t>
    </rPh>
    <rPh sb="2" eb="4">
      <t>スイドウ</t>
    </rPh>
    <phoneticPr fontId="2"/>
  </si>
  <si>
    <t>防府市文化振興財団</t>
    <rPh sb="0" eb="3">
      <t>ホウフシ</t>
    </rPh>
    <rPh sb="3" eb="5">
      <t>ブンカ</t>
    </rPh>
    <rPh sb="5" eb="7">
      <t>シンコウ</t>
    </rPh>
    <rPh sb="7" eb="9">
      <t>ザイダン</t>
    </rPh>
    <phoneticPr fontId="2"/>
  </si>
  <si>
    <t>野島海運</t>
    <rPh sb="0" eb="2">
      <t>ノシマ</t>
    </rPh>
    <rPh sb="2" eb="4">
      <t>カイウン</t>
    </rPh>
    <phoneticPr fontId="2"/>
  </si>
  <si>
    <t>防府市土地開発公社</t>
    <rPh sb="0" eb="3">
      <t>ホウフシ</t>
    </rPh>
    <rPh sb="3" eb="5">
      <t>トチ</t>
    </rPh>
    <rPh sb="5" eb="7">
      <t>カイハツ</t>
    </rPh>
    <rPh sb="7" eb="9">
      <t>コウシャ</t>
    </rPh>
    <phoneticPr fontId="2"/>
  </si>
  <si>
    <t>防府市地域振興</t>
    <rPh sb="0" eb="3">
      <t>ホウフシ</t>
    </rPh>
    <rPh sb="3" eb="5">
      <t>チイキ</t>
    </rPh>
    <rPh sb="5" eb="7">
      <t>シンコウ</t>
    </rPh>
    <phoneticPr fontId="2"/>
  </si>
  <si>
    <t>やまぐち農林振興公社</t>
    <rPh sb="4" eb="6">
      <t>ノウリン</t>
    </rPh>
    <rPh sb="6" eb="8">
      <t>シンコウ</t>
    </rPh>
    <rPh sb="8" eb="10">
      <t>コウシャ</t>
    </rPh>
    <phoneticPr fontId="2"/>
  </si>
  <si>
    <t>-</t>
    <phoneticPr fontId="2"/>
  </si>
  <si>
    <t>○</t>
    <phoneticPr fontId="2"/>
  </si>
  <si>
    <t>山口県市町総合事務組合（一般会計）</t>
    <rPh sb="0" eb="3">
      <t>ヤマグチケン</t>
    </rPh>
    <rPh sb="3" eb="4">
      <t>シ</t>
    </rPh>
    <rPh sb="4" eb="5">
      <t>マチ</t>
    </rPh>
    <rPh sb="5" eb="7">
      <t>ソウゴウ</t>
    </rPh>
    <rPh sb="7" eb="9">
      <t>ジム</t>
    </rPh>
    <rPh sb="9" eb="11">
      <t>クミアイ</t>
    </rPh>
    <rPh sb="12" eb="14">
      <t>イッパン</t>
    </rPh>
    <rPh sb="14" eb="16">
      <t>カイケイ</t>
    </rPh>
    <phoneticPr fontId="2"/>
  </si>
  <si>
    <t>山口県市町総合事務組合（非常勤職員公務災害補償特別会計）</t>
    <rPh sb="0" eb="3">
      <t>ヤマグチケン</t>
    </rPh>
    <rPh sb="3" eb="4">
      <t>シ</t>
    </rPh>
    <rPh sb="4" eb="5">
      <t>マチ</t>
    </rPh>
    <rPh sb="5" eb="7">
      <t>ソウゴウ</t>
    </rPh>
    <rPh sb="7" eb="9">
      <t>ジム</t>
    </rPh>
    <rPh sb="9" eb="11">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</si>
  <si>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山口県市町総合事務組合（山口県自治会館管理特別会計）</t>
    <rPh sb="0" eb="3">
      <t>ヤマグチケン</t>
    </rPh>
    <rPh sb="3" eb="4">
      <t>シ</t>
    </rPh>
    <rPh sb="4" eb="5">
      <t>マチ</t>
    </rPh>
    <rPh sb="5" eb="7">
      <t>ソウゴウ</t>
    </rPh>
    <rPh sb="7" eb="9">
      <t>ジム</t>
    </rPh>
    <rPh sb="9" eb="11">
      <t>クミアイ</t>
    </rPh>
    <rPh sb="12" eb="15">
      <t>ヤマグチケン</t>
    </rPh>
    <rPh sb="15" eb="17">
      <t>ジチ</t>
    </rPh>
    <rPh sb="17" eb="19">
      <t>カイカン</t>
    </rPh>
    <rPh sb="19" eb="21">
      <t>カンリ</t>
    </rPh>
    <rPh sb="21" eb="23">
      <t>トクベツ</t>
    </rPh>
    <rPh sb="23" eb="25">
      <t>カイケイ</t>
    </rPh>
    <phoneticPr fontId="2"/>
  </si>
  <si>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2"/>
  </si>
  <si>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</si>
  <si>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</si>
  <si>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</si>
  <si>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H28年度以降マイナスを維持し指数なしとなっているが、今後庁舎建設に伴う公債費の増や、庁舎建設基金の取崩しにより、数値の悪化が見込まれる。有形固定資産減価償却率については、類似団体と比べると同水準ではあるが、多くの公共施設等の老朽化が進んでおり、今後一斉に更新時期を迎えることが予測されるため、ライフサイクルコストの縮減や事業実施の適正化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</si>
  <si>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</si>
  <si>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</si>
  <si>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</si>
  <si>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</si>
  <si>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</si>
  <si>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</si>
  <si>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元利償還金の増などにより、前年と比べ0.2ポイント増加しており、将来負担比率についてH28年度以降はマイナスを維持し指数なしとなるが、今後庁舎建設に伴う公債費の増や、庁舎建設基金の取崩しにより、それぞれの数値の悪化が見込まれる。今後も事業実施の適正化を図り、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</si>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</sst>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873A-43BE-9C7D-CD782AB7DE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61676</c:v>
                </c:pt>
                <c:pt idx="1">
                  <c:v>29303</c:v>
                </c:pt>
                <c:pt idx="2">
                  <c:v>30003</c:v>
                </c:pt>
                <c:pt idx="3">
                  <c:v>42617</c:v>
                </c:pt>
                <c:pt idx="4">
                  <c:v>76882</c:v>
                </c:pt>
              </c:numCache>
            </c:numRef>
          </c:val>
          <c:smooth val="0"/>
          <c:extLst>
            <c:ext xmlns:c16="http://schemas.microsoft.com/office/drawing/2014/chart" uri="{C3380CC4-5D6E-409C-BE32-E72D297353CC}">
              <c16:uniqueId val="{00000001-873A-43BE-9C7D-CD782AB7DE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4.45</c:v>
                </c:pt>
                <c:pt idx="1">
                  <c:v>8.01</c:v>
                </c:pt>
                <c:pt idx="2">
                  <c:v>6.55</c:v>
                </c:pt>
                <c:pt idx="3">
                  <c:v>8.6</c:v>
                </c:pt>
                <c:pt idx="4">
                  <c:v>7.23</c:v>
                </c:pt>
              </c:numCache>
            </c:numRef>
          </c:val>
          <c:extLst>
            <c:ext xmlns:c16="http://schemas.microsoft.com/office/drawing/2014/chart" uri="{C3380CC4-5D6E-409C-BE32-E72D297353CC}">
              <c16:uniqueId val="{00000000-0D86-49BF-B9DF-9B50042740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12.82</c:v>
                </c:pt>
                <c:pt idx="1">
                  <c:v>11.62</c:v>
                </c:pt>
                <c:pt idx="2">
                  <c:v>12.61</c:v>
                </c:pt>
                <c:pt idx="3">
                  <c:v>14.18</c:v>
                </c:pt>
                <c:pt idx="4">
                  <c:v>13.68</c:v>
                </c:pt>
              </c:numCache>
            </c:numRef>
          </c:val>
          <c:extLst>
            <c:ext xmlns:c16="http://schemas.microsoft.com/office/drawing/2014/chart" uri="{C3380CC4-5D6E-409C-BE32-E72D297353CC}">
              <c16:uniqueId val="{00000001-0D86-49BF-B9DF-9B50042740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-0.74</c:v>
                </c:pt>
                <c:pt idx="1">
                  <c:v>2.76</c:v>
                </c:pt>
                <c:pt idx="2">
                  <c:v>0.5</c:v>
                </c:pt>
                <c:pt idx="3">
                  <c:v>3.02</c:v>
                </c:pt>
                <c:pt idx="4">
                  <c:v>-1.2</c:v>
                </c:pt>
              </c:numCache>
            </c:numRef>
          </c:val>
          <c:smooth val="0"/>
          <c:extLst>
            <c:ext xmlns:c16="http://schemas.microsoft.com/office/drawing/2014/chart" uri="{C3380CC4-5D6E-409C-BE32-E72D297353CC}">
              <c16:uniqueId val="{00000002-0D86-49BF-B9DF-9B50042740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#N/A</c:v>
                </c:pt>
                <c:pt idx="3">
                  <c:v>0.21</c:v>
                </c:pt>
                <c:pt idx="4">
                  <c:v>#N/A</c:v>
                </c:pt>
                <c:pt idx="5">
                  <c:v>0.05</c:v>
                </c:pt>
                <c:pt idx="6">
                  <c:v>#N/A</c:v>
                </c:pt>
                <c:pt idx="7">
                  <c:v>0.06</c:v>
                </c:pt>
                <c:pt idx="8">
                  <c:v>#N/A</c:v>
                </c:pt>
                <c:pt idx="9">
                  <c:v>0.06</c:v>
                </c:pt>
              </c:numCache>
            </c:numRef>
          </c:val>
          <c:extLst>
            <c:ext xmlns:c16="http://schemas.microsoft.com/office/drawing/2014/chart" uri="{C3380CC4-5D6E-409C-BE32-E72D297353CC}">
              <c16:uniqueId val="{00000000-8E50-4EDF-8975-DAD86A6980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50-4EDF-8975-DAD86A6980A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0.19</c:v>
                </c:pt>
                <c:pt idx="2">
                  <c:v>#N/A</c:v>
                </c:pt>
                <c:pt idx="3">
                  <c:v>0.18</c:v>
                </c:pt>
                <c:pt idx="4">
                  <c:v>#N/A</c:v>
                </c:pt>
                <c:pt idx="5">
                  <c:v>0.16</c:v>
                </c:pt>
                <c:pt idx="6">
                  <c:v>#N/A</c:v>
                </c:pt>
                <c:pt idx="7">
                  <c:v>0.17</c:v>
                </c:pt>
                <c:pt idx="8">
                  <c:v>#N/A</c:v>
                </c:pt>
                <c:pt idx="9">
                  <c:v>0.19</c:v>
                </c:pt>
              </c:numCache>
            </c:numRef>
          </c:val>
          <c:extLst>
            <c:ext xmlns:c16="http://schemas.microsoft.com/office/drawing/2014/chart" uri="{C3380CC4-5D6E-409C-BE32-E72D297353CC}">
              <c16:uniqueId val="{00000002-8E50-4EDF-8975-DAD86A6980A0}"/>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2.42</c:v>
                </c:pt>
                <c:pt idx="2">
                  <c:v>#N/A</c:v>
                </c:pt>
                <c:pt idx="3">
                  <c:v>2.73</c:v>
                </c:pt>
                <c:pt idx="4">
                  <c:v>#N/A</c:v>
                </c:pt>
                <c:pt idx="5">
                  <c:v>1.01</c:v>
                </c:pt>
                <c:pt idx="6">
                  <c:v>#N/A</c:v>
                </c:pt>
                <c:pt idx="7">
                  <c:v>1.05</c:v>
                </c:pt>
                <c:pt idx="8">
                  <c:v>#N/A</c:v>
                </c:pt>
                <c:pt idx="9">
                  <c:v>0.49</c:v>
                </c:pt>
              </c:numCache>
            </c:numRef>
          </c:val>
          <c:extLst>
            <c:ext xmlns:c16="http://schemas.microsoft.com/office/drawing/2014/chart" uri="{C3380CC4-5D6E-409C-BE32-E72D297353CC}">
              <c16:uniqueId val="{00000003-8E50-4EDF-8975-DAD86A6980A0}"/>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1.06</c:v>
                </c:pt>
                <c:pt idx="2">
                  <c:v>#N/A</c:v>
                </c:pt>
                <c:pt idx="3">
                  <c:v>1.21</c:v>
                </c:pt>
                <c:pt idx="4">
                  <c:v>#N/A</c:v>
                </c:pt>
                <c:pt idx="5">
                  <c:v>1.0900000000000001</c:v>
                </c:pt>
                <c:pt idx="6">
                  <c:v>#N/A</c:v>
                </c:pt>
                <c:pt idx="7">
                  <c:v>1.5</c:v>
                </c:pt>
                <c:pt idx="8">
                  <c:v>#N/A</c:v>
                </c:pt>
                <c:pt idx="9">
                  <c:v>0.91</c:v>
                </c:pt>
              </c:numCache>
            </c:numRef>
          </c:val>
          <c:extLst>
            <c:ext xmlns:c16="http://schemas.microsoft.com/office/drawing/2014/chart" uri="{C3380CC4-5D6E-409C-BE32-E72D297353CC}">
              <c16:uniqueId val="{00000004-8E50-4EDF-8975-DAD86A6980A0}"/>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2.92</c:v>
                </c:pt>
                <c:pt idx="2">
                  <c:v>#N/A</c:v>
                </c:pt>
                <c:pt idx="3">
                  <c:v>2.4300000000000002</c:v>
                </c:pt>
                <c:pt idx="4">
                  <c:v>#N/A</c:v>
                </c:pt>
                <c:pt idx="5">
                  <c:v>2.33</c:v>
                </c:pt>
                <c:pt idx="6">
                  <c:v>#N/A</c:v>
                </c:pt>
                <c:pt idx="7">
                  <c:v>2.5299999999999998</c:v>
                </c:pt>
                <c:pt idx="8">
                  <c:v>#N/A</c:v>
                </c:pt>
                <c:pt idx="9">
                  <c:v>2.0299999999999998</c:v>
                </c:pt>
              </c:numCache>
            </c:numRef>
          </c:val>
          <c:extLst>
            <c:ext xmlns:c16="http://schemas.microsoft.com/office/drawing/2014/chart" uri="{C3380CC4-5D6E-409C-BE32-E72D297353CC}">
              <c16:uniqueId val="{00000005-8E50-4EDF-8975-DAD86A6980A0}"/>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3.02</c:v>
                </c:pt>
                <c:pt idx="2">
                  <c:v>#N/A</c:v>
                </c:pt>
                <c:pt idx="3">
                  <c:v>2.79</c:v>
                </c:pt>
                <c:pt idx="4">
                  <c:v>#N/A</c:v>
                </c:pt>
                <c:pt idx="5">
                  <c:v>2.73</c:v>
                </c:pt>
                <c:pt idx="6">
                  <c:v>#N/A</c:v>
                </c:pt>
                <c:pt idx="7">
                  <c:v>3.04</c:v>
                </c:pt>
                <c:pt idx="8">
                  <c:v>#N/A</c:v>
                </c:pt>
                <c:pt idx="9">
                  <c:v>3.15</c:v>
                </c:pt>
              </c:numCache>
            </c:numRef>
          </c:val>
          <c:extLst>
            <c:ext xmlns:c16="http://schemas.microsoft.com/office/drawing/2014/chart" uri="{C3380CC4-5D6E-409C-BE32-E72D297353CC}">
              <c16:uniqueId val="{00000006-8E50-4EDF-8975-DAD86A6980A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4.3499999999999996</c:v>
                </c:pt>
                <c:pt idx="2">
                  <c:v>#N/A</c:v>
                </c:pt>
                <c:pt idx="3">
                  <c:v>4.72</c:v>
                </c:pt>
                <c:pt idx="4">
                  <c:v>#N/A</c:v>
                </c:pt>
                <c:pt idx="5">
                  <c:v>4.18</c:v>
                </c:pt>
                <c:pt idx="6">
                  <c:v>#N/A</c:v>
                </c:pt>
                <c:pt idx="7">
                  <c:v>4.42</c:v>
                </c:pt>
                <c:pt idx="8">
                  <c:v>#N/A</c:v>
                </c:pt>
                <c:pt idx="9">
                  <c:v>3.62</c:v>
                </c:pt>
              </c:numCache>
            </c:numRef>
          </c:val>
          <c:extLst>
            <c:ext xmlns:c16="http://schemas.microsoft.com/office/drawing/2014/chart" uri="{C3380CC4-5D6E-409C-BE32-E72D297353CC}">
              <c16:uniqueId val="{00000007-8E50-4EDF-8975-DAD86A6980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4.4400000000000004</c:v>
                </c:pt>
                <c:pt idx="2">
                  <c:v>#N/A</c:v>
                </c:pt>
                <c:pt idx="3">
                  <c:v>8.01</c:v>
                </c:pt>
                <c:pt idx="4">
                  <c:v>#N/A</c:v>
                </c:pt>
                <c:pt idx="5">
                  <c:v>6.55</c:v>
                </c:pt>
                <c:pt idx="6">
                  <c:v>#N/A</c:v>
                </c:pt>
                <c:pt idx="7">
                  <c:v>8.6</c:v>
                </c:pt>
                <c:pt idx="8">
                  <c:v>#N/A</c:v>
                </c:pt>
                <c:pt idx="9">
                  <c:v>7.22</c:v>
                </c:pt>
              </c:numCache>
            </c:numRef>
          </c:val>
          <c:extLst>
            <c:ext xmlns:c16="http://schemas.microsoft.com/office/drawing/2014/chart" uri="{C3380CC4-5D6E-409C-BE32-E72D297353CC}">
              <c16:uniqueId val="{00000008-8E50-4EDF-8975-DAD86A6980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9.48</c:v>
                </c:pt>
                <c:pt idx="2">
                  <c:v>#N/A</c:v>
                </c:pt>
                <c:pt idx="3">
                  <c:v>7.81</c:v>
                </c:pt>
                <c:pt idx="4">
                  <c:v>#N/A</c:v>
                </c:pt>
                <c:pt idx="5">
                  <c:v>7.89</c:v>
                </c:pt>
                <c:pt idx="6">
                  <c:v>#N/A</c:v>
                </c:pt>
                <c:pt idx="7">
                  <c:v>8.43</c:v>
                </c:pt>
                <c:pt idx="8">
                  <c:v>#N/A</c:v>
                </c:pt>
                <c:pt idx="9">
                  <c:v>8.58</c:v>
                </c:pt>
              </c:numCache>
            </c:numRef>
          </c:val>
          <c:extLst>
            <c:ext xmlns:c16="http://schemas.microsoft.com/office/drawing/2014/chart" uri="{C3380CC4-5D6E-409C-BE32-E72D297353CC}">
              <c16:uniqueId val="{00000009-8E50-4EDF-8975-DAD86A6980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3931</c:v>
                </c:pt>
                <c:pt idx="5">
                  <c:v>3943</c:v>
                </c:pt>
                <c:pt idx="8">
                  <c:v>3971</c:v>
                </c:pt>
                <c:pt idx="11">
                  <c:v>4055</c:v>
                </c:pt>
                <c:pt idx="14">
                  <c:v>4058</c:v>
                </c:pt>
              </c:numCache>
            </c:numRef>
          </c:val>
          <c:extLst>
            <c:ext xmlns:c16="http://schemas.microsoft.com/office/drawing/2014/chart" uri="{C3380CC4-5D6E-409C-BE32-E72D297353CC}">
              <c16:uniqueId val="{00000000-A97A-4531-8368-3F50B587F7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7A-4531-8368-3F50B587F7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97A-4531-8368-3F50B587F7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7A-4531-8368-3F50B587F7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815</c:v>
                </c:pt>
                <c:pt idx="3">
                  <c:v>834</c:v>
                </c:pt>
                <c:pt idx="6">
                  <c:v>831</c:v>
                </c:pt>
                <c:pt idx="9">
                  <c:v>837</c:v>
                </c:pt>
                <c:pt idx="12">
                  <c:v>846</c:v>
                </c:pt>
              </c:numCache>
            </c:numRef>
          </c:val>
          <c:extLst>
            <c:ext xmlns:c16="http://schemas.microsoft.com/office/drawing/2014/chart" uri="{C3380CC4-5D6E-409C-BE32-E72D297353CC}">
              <c16:uniqueId val="{00000004-A97A-4531-8368-3F50B587F7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7A-4531-8368-3F50B587F7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7A-4531-8368-3F50B587F7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3845</c:v>
                </c:pt>
                <c:pt idx="3">
                  <c:v>3737</c:v>
                </c:pt>
                <c:pt idx="6">
                  <c:v>3866</c:v>
                </c:pt>
                <c:pt idx="9">
                  <c:v>3997</c:v>
                </c:pt>
                <c:pt idx="12">
                  <c:v>4019</c:v>
                </c:pt>
              </c:numCache>
            </c:numRef>
          </c:val>
          <c:extLst>
            <c:ext xmlns:c16="http://schemas.microsoft.com/office/drawing/2014/chart" uri="{C3380CC4-5D6E-409C-BE32-E72D297353CC}">
              <c16:uniqueId val="{00000007-A97A-4531-8368-3F50B587F7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729</c:v>
                </c:pt>
                <c:pt idx="2">
                  <c:v>#N/A</c:v>
                </c:pt>
                <c:pt idx="3">
                  <c:v>#N/A</c:v>
                </c:pt>
                <c:pt idx="4">
                  <c:v>628</c:v>
                </c:pt>
                <c:pt idx="5">
                  <c:v>#N/A</c:v>
                </c:pt>
                <c:pt idx="6">
                  <c:v>#N/A</c:v>
                </c:pt>
                <c:pt idx="7">
                  <c:v>726</c:v>
                </c:pt>
                <c:pt idx="8">
                  <c:v>#N/A</c:v>
                </c:pt>
                <c:pt idx="9">
                  <c:v>#N/A</c:v>
                </c:pt>
                <c:pt idx="10">
                  <c:v>779</c:v>
                </c:pt>
                <c:pt idx="11">
                  <c:v>#N/A</c:v>
                </c:pt>
                <c:pt idx="12">
                  <c:v>#N/A</c:v>
                </c:pt>
                <c:pt idx="13">
                  <c:v>807</c:v>
                </c:pt>
                <c:pt idx="14">
                  <c:v>#N/A</c:v>
                </c:pt>
              </c:numCache>
            </c:numRef>
          </c:val>
          <c:smooth val="0"/>
          <c:extLst>
            <c:ext xmlns:c16="http://schemas.microsoft.com/office/drawing/2014/chart" uri="{C3380CC4-5D6E-409C-BE32-E72D297353CC}">
              <c16:uniqueId val="{00000008-A97A-4531-8368-3F50B587F7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39697</c:v>
                </c:pt>
                <c:pt idx="5">
                  <c:v>39817</c:v>
                </c:pt>
                <c:pt idx="8">
                  <c:v>39710</c:v>
                </c:pt>
                <c:pt idx="11">
                  <c:v>38948</c:v>
                </c:pt>
                <c:pt idx="14">
                  <c:v>39242</c:v>
                </c:pt>
              </c:numCache>
            </c:numRef>
          </c:val>
          <c:extLst>
            <c:ext xmlns:c16="http://schemas.microsoft.com/office/drawing/2014/chart" uri="{C3380CC4-5D6E-409C-BE32-E72D297353CC}">
              <c16:uniqueId val="{00000000-8983-4698-888A-F30EC131A9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12262</c:v>
                </c:pt>
                <c:pt idx="5">
                  <c:v>12740</c:v>
                </c:pt>
                <c:pt idx="8">
                  <c:v>13238</c:v>
                </c:pt>
                <c:pt idx="11">
                  <c:v>13737</c:v>
                </c:pt>
                <c:pt idx="14">
                  <c:v>13672</c:v>
                </c:pt>
              </c:numCache>
            </c:numRef>
          </c:val>
          <c:extLst>
            <c:ext xmlns:c16="http://schemas.microsoft.com/office/drawing/2014/chart" uri="{C3380CC4-5D6E-409C-BE32-E72D297353CC}">
              <c16:uniqueId val="{00000001-8983-4698-888A-F30EC131A9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11761</c:v>
                </c:pt>
                <c:pt idx="5">
                  <c:v>12334</c:v>
                </c:pt>
                <c:pt idx="8">
                  <c:v>15380</c:v>
                </c:pt>
                <c:pt idx="11">
                  <c:v>16872</c:v>
                </c:pt>
                <c:pt idx="14">
                  <c:v>17725</c:v>
                </c:pt>
              </c:numCache>
            </c:numRef>
          </c:val>
          <c:extLst>
            <c:ext xmlns:c16="http://schemas.microsoft.com/office/drawing/2014/chart" uri="{C3380CC4-5D6E-409C-BE32-E72D297353CC}">
              <c16:uniqueId val="{00000002-8983-4698-888A-F30EC131A9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83-4698-888A-F30EC131A9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83-4698-888A-F30EC131A9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83-4698-888A-F30EC131A9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5768</c:v>
                </c:pt>
                <c:pt idx="3">
                  <c:v>5543</c:v>
                </c:pt>
                <c:pt idx="6">
                  <c:v>5689</c:v>
                </c:pt>
                <c:pt idx="9">
                  <c:v>5422</c:v>
                </c:pt>
                <c:pt idx="12">
                  <c:v>5671</c:v>
                </c:pt>
              </c:numCache>
            </c:numRef>
          </c:val>
          <c:extLst>
            <c:ext xmlns:c16="http://schemas.microsoft.com/office/drawing/2014/chart" uri="{C3380CC4-5D6E-409C-BE32-E72D297353CC}">
              <c16:uniqueId val="{00000006-8983-4698-888A-F30EC131A9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983-4698-888A-F30EC131A9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13284</c:v>
                </c:pt>
                <c:pt idx="3">
                  <c:v>13339</c:v>
                </c:pt>
                <c:pt idx="6">
                  <c:v>13188</c:v>
                </c:pt>
                <c:pt idx="9">
                  <c:v>12904</c:v>
                </c:pt>
                <c:pt idx="12">
                  <c:v>12546</c:v>
                </c:pt>
              </c:numCache>
            </c:numRef>
          </c:val>
          <c:extLst>
            <c:ext xmlns:c16="http://schemas.microsoft.com/office/drawing/2014/chart" uri="{C3380CC4-5D6E-409C-BE32-E72D297353CC}">
              <c16:uniqueId val="{00000008-8983-4698-888A-F30EC131A9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909</c:v>
                </c:pt>
                <c:pt idx="3">
                  <c:v>881</c:v>
                </c:pt>
                <c:pt idx="6">
                  <c:v>1060</c:v>
                </c:pt>
                <c:pt idx="9">
                  <c:v>1268</c:v>
                </c:pt>
                <c:pt idx="12">
                  <c:v>1198</c:v>
                </c:pt>
              </c:numCache>
            </c:numRef>
          </c:val>
          <c:extLst>
            <c:ext xmlns:c16="http://schemas.microsoft.com/office/drawing/2014/chart" uri="{C3380CC4-5D6E-409C-BE32-E72D297353CC}">
              <c16:uniqueId val="{00000009-8983-4698-888A-F30EC131A9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42327</c:v>
                </c:pt>
                <c:pt idx="3">
                  <c:v>42377</c:v>
                </c:pt>
                <c:pt idx="6">
                  <c:v>42559</c:v>
                </c:pt>
                <c:pt idx="9">
                  <c:v>42171</c:v>
                </c:pt>
                <c:pt idx="12">
                  <c:v>44820</c:v>
                </c:pt>
              </c:numCache>
            </c:numRef>
          </c:val>
          <c:extLst>
            <c:ext xmlns:c16="http://schemas.microsoft.com/office/drawing/2014/chart" uri="{C3380CC4-5D6E-409C-BE32-E72D297353CC}">
              <c16:uniqueId val="{0000000A-8983-4698-888A-F30EC131A9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83-4698-888A-F30EC131A9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3173</c:v>
                </c:pt>
                <c:pt idx="1">
                  <c:v>3459</c:v>
                </c:pt>
                <c:pt idx="2">
                  <c:v>3439</c:v>
                </c:pt>
              </c:numCache>
            </c:numRef>
          </c:val>
          <c:extLst>
            <c:ext xmlns:c16="http://schemas.microsoft.com/office/drawing/2014/chart" uri="{C3380CC4-5D6E-409C-BE32-E72D297353CC}">
              <c16:uniqueId val="{00000000-79FA-492D-ADB4-A2BB2AB695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2750</c:v>
                </c:pt>
                <c:pt idx="1">
                  <c:v>2950</c:v>
                </c:pt>
                <c:pt idx="2">
                  <c:v>3250</c:v>
                </c:pt>
              </c:numCache>
            </c:numRef>
          </c:val>
          <c:extLst>
            <c:ext xmlns:c16="http://schemas.microsoft.com/office/drawing/2014/chart" uri="{C3380CC4-5D6E-409C-BE32-E72D297353CC}">
              <c16:uniqueId val="{00000001-79FA-492D-ADB4-A2BB2AB695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4556</c:v>
                </c:pt>
                <c:pt idx="1">
                  <c:v>5008</c:v>
                </c:pt>
                <c:pt idx="2">
                  <c:v>5588</c:v>
                </c:pt>
              </c:numCache>
            </c:numRef>
          </c:val>
          <c:extLst>
            <c:ext xmlns:c16="http://schemas.microsoft.com/office/drawing/2014/chart" uri="{C3380CC4-5D6E-409C-BE32-E72D297353CC}">
              <c16:uniqueId val="{00000002-79FA-492D-ADB4-A2BB2AB695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{A2011370-FBD6-4FD9-81F2-E00BC30BCBFF}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912-4E28-818A-5FDFC19F87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{51350F89-034F-47DD-B4A9-212E63D67524}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12-4E28-818A-5FDFC19F87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{717D966B-117E-48DD-A734-3D6460FF9EC4}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12-4E28-818A-5FDFC19F87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{9C533584-9AFE-4CD2-8CBF-F22DD7D0F1AE}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12-4E28-818A-5FDFC19F87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{9580F959-941B-44D5-8EBC-001CD21F13AB}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12-4E28-818A-5FDFC19F87B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{271FA9F1-7F0C-4840-9885-B5AD1ED68347}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912-4E28-818A-5FDFC19F87B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{78E7B015-C83D-42D6-A840-6CF2C0D18250}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912-4E28-818A-5FDFC19F87B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{7195D77B-8D08-4A76-B900-FB790BCCCCEE}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912-4E28-818A-5FDFC19F87B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{613A7EFB-98B4-4F72-9834-66F75D12DB70}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912-4E28-818A-5FDFC19F87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63.1</c:v>
                </c:pt>
                <c:pt idx="16">
                  <c:v>64.599999999999994</c:v>
                </c:pt>
                <c:pt idx="24">
                  <c:v>66.099999999999994</c:v>
                </c:pt>
                <c:pt idx="32">
                  <c:v>67.599999999999994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912-4E28-818A-5FDFC19F87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{CD26C3D0-B57C-45C1-B5F0-423865335BE4}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912-4E28-818A-5FDFC19F87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{940BEBB7-6C69-4949-9ECE-3454FD27134E}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12-4E28-818A-5FDFC19F87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{B495ACB9-268E-4BA7-A765-287364E266D3}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12-4E28-818A-5FDFC19F87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{56368DD1-2C50-4DC6-89A8-94F17CD839C1}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12-4E28-818A-5FDFC19F87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{F81C52CD-81EF-4D65-A76C-0D5E4AA561D6}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12-4E28-818A-5FDFC19F87B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{9DA0C71C-12A0-487A-8328-AC9E4CFBDEC4}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912-4E28-818A-5FDFC19F87B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{7562FD37-0C30-4070-B714-BED2E49A196C}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912-4E28-818A-5FDFC19F87B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{43745669-D191-4C27-83A3-0F5C91D6B0DD}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912-4E28-818A-5FDFC19F87B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{3F2D5BC6-5786-49FE-AA84-6A776F35ABBC}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912-4E28-818A-5FDFC19F87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8912-4E28-818A-5FDFC19F87B5}"/>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{2445014B-5823-4603-B896-3CEFC23C240B}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CED-49EC-B3AC-03F1A45708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{297A5B92-AEFC-49F0-A1E7-0EF369727698}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ED-49EC-B3AC-03F1A45708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{D4A0619F-B12D-4DC7-B3A4-0F34E6F90991}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ED-49EC-B3AC-03F1A45708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{73C45C0C-4729-4526-B38B-8982D8798AF5}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ED-49EC-B3AC-03F1A45708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{06D746D0-F0D7-4B4A-AB22-53EB84B5D32B}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ED-49EC-B3AC-03F1A457088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{FDB77DAB-ED08-448A-9AF2-5E7B10401402}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CED-49EC-B3AC-03F1A457088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{AD838CD4-DF6E-4116-A207-5EA314D31799}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CED-49EC-B3AC-03F1A457088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{2852F894-7B16-4B6B-BEE7-B5F6BDE4E502}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CED-49EC-B3AC-03F1A457088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{91C5EA24-1168-490C-8603-DC44A487D275}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CED-49EC-B3AC-03F1A45708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3.2</c:v>
                </c:pt>
                <c:pt idx="16">
                  <c:v>3.2</c:v>
                </c:pt>
                <c:pt idx="24">
                  <c:v>3.3</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CED-49EC-B3AC-03F1A45708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{C60C6C85-EBCB-497C-94C3-1FABC1B39614}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CED-49EC-B3AC-03F1A45708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{7C8ACC08-98B8-4007-9F17-A955C847F56B}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ED-49EC-B3AC-03F1A45708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{7C734A26-5B06-4BA0-A353-B1FEC7F66BE5}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ED-49EC-B3AC-03F1A45708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{15E852D9-C192-4AAB-A8F3-00119806F875}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ED-49EC-B3AC-03F1A45708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{55961F3C-5763-4EE1-808F-FFC83DFA6834}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ED-49EC-B3AC-03F1A4570886}"/>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{4425117B-2AAF-48CB-9F3B-091B9C3A5B99}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CED-49EC-B3AC-03F1A4570886}"/>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{0A737AF6-F170-46CB-A026-484F02E3CAA8}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CED-49EC-B3AC-03F1A4570886}"/>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{D05121F1-3856-4BC8-A05E-69018B99EE57}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CED-49EC-B3AC-03F1A4570886}"/>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{5DE3D31E-3CB0-4336-82AD-279C7FFF4BC4}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CED-49EC-B3AC-03F1A45708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9CED-49EC-B3AC-03F1A4570886}"/>
            </c:ext>
          </c:extLst>
        </c:ser>
        <c:dLbls>
          <c:showLegendKey val="0"/>
          <c:showVal val="1"/>
          <c:showCatName val="0"/>
          <c:showSerName val="0"/>
          <c:showPercent val="0"/>
          <c:showBubbleSize val="0"/>
        </c:dLbls>
        <c:axId val="84219776"/>
        <c:axId val="84234240"/>
      </c:scatterChart>
      <c:valAx>
        <c:axId val="84219776"/>
        <c:scaling>
          <c:orientation val="maxMin"/>
          <c:max val="5.3"/>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臨時財政対策債の元金償還の開始により、元利償還金が増加したため、実質公債費比率の分子が増加した。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増等により充当可能基金は増加したものの、一般会計等に係る地方債の現在高が、新庁舎建設事業などで発行額が償還額を上回ったことにより増加し、将来負担比率の分子は前年度に比べ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前年度同様、将来負担比率の分子はマイナスを維持しているが、今後も事業実施の適正化を図り、財政の健全化に努める。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山口県防府市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新庁舎建設事業の実施による庁舎建設基金の減少などがあったものの、臨時財政対策債償還基金費の積み立てや、今後発生する公共施設の改修に備えるための積み立てなどにより、全体の基金の残高は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に伴う基金の減少が見込まれるが、基金の取崩に依存しない健全な財政運営を推進し、計画的かつ有効的に基金を活用する。また、基金の一括運用及び債権の購入管理することで、資金運用の更なる効率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・公共施設等整備基金：公共施設等の機能的かつ効果的な整備及び運営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・ふるさと振興基金：魅力ある活力に満ちたまちづくりの推進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・成長再生推進基金：成長及び再生に向けた施設の推進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・社会福祉事業振興基金：社会福祉事業の振興及び奨励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新庁舎建設事業の実施により庁舎建設基金を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百万円取り崩すなどしたが、収益事業による繰入金等を活用し、ふるさと振興基金や公共施設等整備基金への積立を行ったことにより、残高全体として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各々の基金が目的とする事業について、計画的に実施できるように必要な財源を確保する。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地方税等の増加があったものの、物価高騰対策などの実施もあり、本市の財政状況を勘案し、積立を上回る取崩を行ったため、残高が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引き続き、災害などに備えるための残高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臨時財政対策債の償還金を積み立てたことなどにより、残高が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市債の償還に必要な財源を確保し、公債費の負担に備える。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現在、市庁舎をはじめとした多くの公共施設等の老朽化が進んでいるが、今後、同時期に更新を迎えることがないように、更新時期の平準化を図る。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3" name="直線コネクタ 72"/>
        <xdr:cNvCxnSpPr/>
      </xdr:nvCxnSpPr>
      <xdr:spPr>
        <a:xfrm flipV="1">
          <a:off x="4300220" y="5321935"/>
          <a:ext cx="1270" cy="1253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4" name="有形固定資産減価償却率最小値テキスト"/>
        <xdr:cNvSpPr txBox="1"/>
      </xdr:nvSpPr>
      <xdr:spPr>
        <a:xfrm>
          <a:off x="4352925" y="657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5" name="直線コネクタ 74"/>
        <xdr:cNvCxnSpPr/>
      </xdr:nvCxnSpPr>
      <xdr:spPr>
        <a:xfrm>
          <a:off x="4213225" y="65751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6" name="有形固定資産減価償却率最大値テキスト"/>
        <xdr:cNvSpPr txBox="1"/>
      </xdr:nvSpPr>
      <xdr:spPr>
        <a:xfrm>
          <a:off x="4352925" y="510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7" name="直線コネクタ 76"/>
        <xdr:cNvCxnSpPr/>
      </xdr:nvCxnSpPr>
      <xdr:spPr>
        <a:xfrm>
          <a:off x="4213225" y="53219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78" name="有形固定資産減価償却率平均値テキスト"/>
        <xdr:cNvSpPr txBox="1"/>
      </xdr:nvSpPr>
      <xdr:spPr>
        <a:xfrm>
          <a:off x="4352925" y="60643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9" name="フローチャート: 判断 78"/>
        <xdr:cNvSpPr/>
      </xdr:nvSpPr>
      <xdr:spPr>
        <a:xfrm>
          <a:off x="4251325" y="62066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80" name="フローチャート: 判断 79"/>
        <xdr:cNvSpPr/>
      </xdr:nvSpPr>
      <xdr:spPr>
        <a:xfrm>
          <a:off x="3616325" y="61893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81" name="フローチャート: 判断 80"/>
        <xdr:cNvSpPr/>
      </xdr:nvSpPr>
      <xdr:spPr>
        <a:xfrm>
          <a:off x="2930525" y="6137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2" name="フローチャート: 判断 81"/>
        <xdr:cNvSpPr/>
      </xdr:nvSpPr>
      <xdr:spPr>
        <a:xfrm>
          <a:off x="2244725" y="60986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3" name="フローチャート: 判断 82"/>
        <xdr:cNvSpPr/>
      </xdr:nvSpPr>
      <xdr:spPr>
        <a:xfrm>
          <a:off x="1558925" y="6040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96393</xdr:rowOff>
    </xdr:from>
    <xdr:to>
      <xdr:col>23</xdr:col>
      <xdr:colOff>136525</xdr:colOff>
      <xdr:row>34</xdr:row>
      <xdr:rowOff>26543</xdr:rowOff>
    </xdr:to>
    <xdr:sp macro="" textlink="">
      <xdr:nvSpPr>
        <xdr:cNvPr id="89" name="楕円 88"/>
        <xdr:cNvSpPr/>
      </xdr:nvSpPr>
      <xdr:spPr>
        <a:xfrm>
          <a:off x="4251325" y="6338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74820</xdr:rowOff>
    </xdr:from>
    <xdr:ext cx="405111" cy="259045"/>
    <xdr:sp macro="" textlink="">
      <xdr:nvSpPr>
        <xdr:cNvPr id="90" name="有形固定資産減価償却率該当値テキスト"/>
        <xdr:cNvSpPr txBox="1"/>
      </xdr:nvSpPr>
      <xdr:spPr>
        <a:xfrm>
          <a:off x="4352925" y="631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31623</xdr:rowOff>
    </xdr:from>
    <xdr:to>
      <xdr:col>19</xdr:col>
      <xdr:colOff>187325</xdr:colOff>
      <xdr:row>33</xdr:row>
      <xdr:rowOff>133223</xdr:rowOff>
    </xdr:to>
    <xdr:sp macro="" textlink="">
      <xdr:nvSpPr>
        <xdr:cNvPr id="91" name="楕円 90"/>
        <xdr:cNvSpPr/>
      </xdr:nvSpPr>
      <xdr:spPr>
        <a:xfrm>
          <a:off x="3616325" y="62736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82423</xdr:rowOff>
    </xdr:from>
    <xdr:to>
      <xdr:col>23</xdr:col>
      <xdr:colOff>85725</xdr:colOff>
      <xdr:row>33</xdr:row>
      <xdr:rowOff>147193</xdr:rowOff>
    </xdr:to>
    <xdr:cxnSp macro="">
      <xdr:nvCxnSpPr>
        <xdr:cNvPr id="92" name="直線コネクタ 91"/>
        <xdr:cNvCxnSpPr/>
      </xdr:nvCxnSpPr>
      <xdr:spPr>
        <a:xfrm>
          <a:off x="3667125" y="6324473"/>
          <a:ext cx="635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138303</xdr:rowOff>
    </xdr:from>
    <xdr:to>
      <xdr:col>15</xdr:col>
      <xdr:colOff>187325</xdr:colOff>
      <xdr:row>33</xdr:row>
      <xdr:rowOff>68453</xdr:rowOff>
    </xdr:to>
    <xdr:sp macro="" textlink="">
      <xdr:nvSpPr>
        <xdr:cNvPr id="93" name="楕円 92"/>
        <xdr:cNvSpPr/>
      </xdr:nvSpPr>
      <xdr:spPr>
        <a:xfrm>
          <a:off x="2930525" y="62152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17653</xdr:rowOff>
    </xdr:from>
    <xdr:to>
      <xdr:col>19</xdr:col>
      <xdr:colOff>136525</xdr:colOff>
      <xdr:row>33</xdr:row>
      <xdr:rowOff>82423</xdr:rowOff>
    </xdr:to>
    <xdr:cxnSp macro="">
      <xdr:nvCxnSpPr>
        <xdr:cNvPr id="94" name="直線コネクタ 93"/>
        <xdr:cNvCxnSpPr/>
      </xdr:nvCxnSpPr>
      <xdr:spPr>
        <a:xfrm>
          <a:off x="2981325" y="6259703"/>
          <a:ext cx="6858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73533</xdr:rowOff>
    </xdr:from>
    <xdr:to>
      <xdr:col>11</xdr:col>
      <xdr:colOff>187325</xdr:colOff>
      <xdr:row>33</xdr:row>
      <xdr:rowOff>3683</xdr:rowOff>
    </xdr:to>
    <xdr:sp macro="" textlink="">
      <xdr:nvSpPr>
        <xdr:cNvPr id="95" name="楕円 94"/>
        <xdr:cNvSpPr/>
      </xdr:nvSpPr>
      <xdr:spPr>
        <a:xfrm>
          <a:off x="2244725" y="61504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124333</xdr:rowOff>
    </xdr:from>
    <xdr:to>
      <xdr:col>15</xdr:col>
      <xdr:colOff>136525</xdr:colOff>
      <xdr:row>33</xdr:row>
      <xdr:rowOff>17653</xdr:rowOff>
    </xdr:to>
    <xdr:cxnSp macro="">
      <xdr:nvCxnSpPr>
        <xdr:cNvPr id="96" name="直線コネクタ 95"/>
        <xdr:cNvCxnSpPr/>
      </xdr:nvCxnSpPr>
      <xdr:spPr>
        <a:xfrm>
          <a:off x="2295525" y="6201283"/>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167259</xdr:rowOff>
    </xdr:from>
    <xdr:to>
      <xdr:col>7</xdr:col>
      <xdr:colOff>187325</xdr:colOff>
      <xdr:row>32</xdr:row>
      <xdr:rowOff>97409</xdr:rowOff>
    </xdr:to>
    <xdr:sp macro="" textlink="">
      <xdr:nvSpPr>
        <xdr:cNvPr id="97" name="楕円 96"/>
        <xdr:cNvSpPr/>
      </xdr:nvSpPr>
      <xdr:spPr>
        <a:xfrm>
          <a:off x="1558925" y="60791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46609</xdr:rowOff>
    </xdr:from>
    <xdr:to>
      <xdr:col>11</xdr:col>
      <xdr:colOff>136525</xdr:colOff>
      <xdr:row>32</xdr:row>
      <xdr:rowOff>124333</xdr:rowOff>
    </xdr:to>
    <xdr:cxnSp macro="">
      <xdr:nvCxnSpPr>
        <xdr:cNvPr id="98" name="直線コネクタ 97"/>
        <xdr:cNvCxnSpPr/>
      </xdr:nvCxnSpPr>
      <xdr:spPr>
        <a:xfrm>
          <a:off x="1609725" y="6123559"/>
          <a:ext cx="6858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99" name="n_1aveValue有形固定資産減価償却率"/>
        <xdr:cNvSpPr txBox="1"/>
      </xdr:nvSpPr>
      <xdr:spPr>
        <a:xfrm>
          <a:off x="3470919"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100" name="n_2aveValue有形固定資産減価償却率"/>
        <xdr:cNvSpPr txBox="1"/>
      </xdr:nvSpPr>
      <xdr:spPr>
        <a:xfrm>
          <a:off x="2797819" y="591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101" name="n_3aveValue有形固定資産減価償却率"/>
        <xdr:cNvSpPr txBox="1"/>
      </xdr:nvSpPr>
      <xdr:spPr>
        <a:xfrm>
          <a:off x="2112019" y="588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102" name="n_4aveValue有形固定資産減価償却率"/>
        <xdr:cNvSpPr txBox="1"/>
      </xdr:nvSpPr>
      <xdr:spPr>
        <a:xfrm>
          <a:off x="1426219"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124350</xdr:rowOff>
    </xdr:from>
    <xdr:ext cx="405111" cy="259045"/>
    <xdr:sp macro="" textlink="">
      <xdr:nvSpPr>
        <xdr:cNvPr id="103" name="n_1mainValue有形固定資産減価償却率"/>
        <xdr:cNvSpPr txBox="1"/>
      </xdr:nvSpPr>
      <xdr:spPr>
        <a:xfrm>
          <a:off x="3470919" y="636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59580</xdr:rowOff>
    </xdr:from>
    <xdr:ext cx="405111" cy="259045"/>
    <xdr:sp macro="" textlink="">
      <xdr:nvSpPr>
        <xdr:cNvPr id="104" name="n_2mainValue有形固定資産減価償却率"/>
        <xdr:cNvSpPr txBox="1"/>
      </xdr:nvSpPr>
      <xdr:spPr>
        <a:xfrm>
          <a:off x="2797819" y="63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166260</xdr:rowOff>
    </xdr:from>
    <xdr:ext cx="405111" cy="259045"/>
    <xdr:sp macro="" textlink="">
      <xdr:nvSpPr>
        <xdr:cNvPr id="105" name="n_3mainValue有形固定資産減価償却率"/>
        <xdr:cNvSpPr txBox="1"/>
      </xdr:nvSpPr>
      <xdr:spPr>
        <a:xfrm>
          <a:off x="2112019" y="6243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88536</xdr:rowOff>
    </xdr:from>
    <xdr:ext cx="405111" cy="259045"/>
    <xdr:sp macro="" textlink="">
      <xdr:nvSpPr>
        <xdr:cNvPr id="106" name="n_4mainValue有形固定資産減価償却率"/>
        <xdr:cNvSpPr txBox="1"/>
      </xdr:nvSpPr>
      <xdr:spPr>
        <a:xfrm>
          <a:off x="1426219" y="6165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地方債の現在高は、新庁舎建設事業などにより増加したものの、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減債基金残高の増等による充当可能基金の増加により前年に比べ低下しており、全国平均・山口県平均よりも低い水準となった。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老朽化した施設の更新に伴い地方債の発行が増加することが想定されるが、引き続き、充当施設の耐用年数に応じた適正な借入期間を設定し、受益と負担を一致させることにより、債務償還可能年数の適正化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5" name="直線コネクタ 134"/>
        <xdr:cNvCxnSpPr/>
      </xdr:nvCxnSpPr>
      <xdr:spPr>
        <a:xfrm flipV="1">
          <a:off x="13323570" y="5169958"/>
          <a:ext cx="1269" cy="1155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6" name="債務償還比率最小値テキスト"/>
        <xdr:cNvSpPr txBox="1"/>
      </xdr:nvSpPr>
      <xdr:spPr>
        <a:xfrm>
          <a:off x="13376275" y="63293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7" name="直線コネクタ 136"/>
        <xdr:cNvCxnSpPr/>
      </xdr:nvCxnSpPr>
      <xdr:spPr>
        <a:xfrm>
          <a:off x="13255625" y="6325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40" name="債務償還比率平均値テキスト"/>
        <xdr:cNvSpPr txBox="1"/>
      </xdr:nvSpPr>
      <xdr:spPr>
        <a:xfrm>
          <a:off x="13376275" y="553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41" name="フローチャート: 判断 140"/>
        <xdr:cNvSpPr/>
      </xdr:nvSpPr>
      <xdr:spPr>
        <a:xfrm>
          <a:off x="13293725" y="5679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42" name="フローチャート: 判断 141"/>
        <xdr:cNvSpPr/>
      </xdr:nvSpPr>
      <xdr:spPr>
        <a:xfrm>
          <a:off x="12639675" y="5688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43" name="フローチャート: 判断 142"/>
        <xdr:cNvSpPr/>
      </xdr:nvSpPr>
      <xdr:spPr>
        <a:xfrm>
          <a:off x="11953875" y="5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4" name="フローチャート: 判断 143"/>
        <xdr:cNvSpPr/>
      </xdr:nvSpPr>
      <xdr:spPr>
        <a:xfrm>
          <a:off x="11268075" y="576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5" name="フローチャート: 判断 144"/>
        <xdr:cNvSpPr/>
      </xdr:nvSpPr>
      <xdr:spPr>
        <a:xfrm>
          <a:off x="10582275" y="5743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109065</xdr:rowOff>
    </xdr:from>
    <xdr:to>
      <xdr:col>76</xdr:col>
      <xdr:colOff>73025</xdr:colOff>
      <xdr:row>30</xdr:row>
      <xdr:rowOff>39215</xdr:rowOff>
    </xdr:to>
    <xdr:sp macro="" textlink="">
      <xdr:nvSpPr>
        <xdr:cNvPr id="151" name="楕円 150"/>
        <xdr:cNvSpPr/>
      </xdr:nvSpPr>
      <xdr:spPr>
        <a:xfrm>
          <a:off x="13293725" y="56907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87492</xdr:rowOff>
    </xdr:from>
    <xdr:ext cx="469744" cy="259045"/>
    <xdr:sp macro="" textlink="">
      <xdr:nvSpPr>
        <xdr:cNvPr id="152" name="債務償還比率該当値テキスト"/>
        <xdr:cNvSpPr txBox="1"/>
      </xdr:nvSpPr>
      <xdr:spPr>
        <a:xfrm>
          <a:off x="13376275" y="566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148886</xdr:rowOff>
    </xdr:from>
    <xdr:to>
      <xdr:col>72</xdr:col>
      <xdr:colOff>123825</xdr:colOff>
      <xdr:row>30</xdr:row>
      <xdr:rowOff>79036</xdr:rowOff>
    </xdr:to>
    <xdr:sp macro="" textlink="">
      <xdr:nvSpPr>
        <xdr:cNvPr id="153" name="楕円 152"/>
        <xdr:cNvSpPr/>
      </xdr:nvSpPr>
      <xdr:spPr>
        <a:xfrm>
          <a:off x="12639675" y="57305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159865</xdr:rowOff>
    </xdr:from>
    <xdr:to>
      <xdr:col>76</xdr:col>
      <xdr:colOff>22225</xdr:colOff>
      <xdr:row>30</xdr:row>
      <xdr:rowOff>28236</xdr:rowOff>
    </xdr:to>
    <xdr:cxnSp macro="">
      <xdr:nvCxnSpPr>
        <xdr:cNvPr id="154" name="直線コネクタ 153"/>
        <xdr:cNvCxnSpPr/>
      </xdr:nvCxnSpPr>
      <xdr:spPr>
        <a:xfrm flipV="1">
          <a:off x="12690475" y="5741515"/>
          <a:ext cx="635000" cy="3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58808</xdr:rowOff>
    </xdr:from>
    <xdr:to>
      <xdr:col>68</xdr:col>
      <xdr:colOff>123825</xdr:colOff>
      <xdr:row>29</xdr:row>
      <xdr:rowOff>160408</xdr:rowOff>
    </xdr:to>
    <xdr:sp macro="" textlink="">
      <xdr:nvSpPr>
        <xdr:cNvPr id="155" name="楕円 154"/>
        <xdr:cNvSpPr/>
      </xdr:nvSpPr>
      <xdr:spPr>
        <a:xfrm>
          <a:off x="11953875" y="564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109608</xdr:rowOff>
    </xdr:from>
    <xdr:to>
      <xdr:col>72</xdr:col>
      <xdr:colOff>73025</xdr:colOff>
      <xdr:row>30</xdr:row>
      <xdr:rowOff>28236</xdr:rowOff>
    </xdr:to>
    <xdr:cxnSp macro="">
      <xdr:nvCxnSpPr>
        <xdr:cNvPr id="156" name="直線コネクタ 155"/>
        <xdr:cNvCxnSpPr/>
      </xdr:nvCxnSpPr>
      <xdr:spPr>
        <a:xfrm>
          <a:off x="12004675" y="5691258"/>
          <a:ext cx="685800" cy="8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1736</xdr:rowOff>
    </xdr:from>
    <xdr:to>
      <xdr:col>64</xdr:col>
      <xdr:colOff>123825</xdr:colOff>
      <xdr:row>31</xdr:row>
      <xdr:rowOff>103336</xdr:rowOff>
    </xdr:to>
    <xdr:sp macro="" textlink="">
      <xdr:nvSpPr>
        <xdr:cNvPr id="157" name="楕円 156"/>
        <xdr:cNvSpPr/>
      </xdr:nvSpPr>
      <xdr:spPr>
        <a:xfrm>
          <a:off x="11268075" y="59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109608</xdr:rowOff>
    </xdr:from>
    <xdr:to>
      <xdr:col>68</xdr:col>
      <xdr:colOff>73025</xdr:colOff>
      <xdr:row>31</xdr:row>
      <xdr:rowOff>52536</xdr:rowOff>
    </xdr:to>
    <xdr:cxnSp macro="">
      <xdr:nvCxnSpPr>
        <xdr:cNvPr id="158" name="直線コネクタ 157"/>
        <xdr:cNvCxnSpPr/>
      </xdr:nvCxnSpPr>
      <xdr:spPr>
        <a:xfrm flipV="1">
          <a:off x="11318875" y="5691258"/>
          <a:ext cx="685800" cy="27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49953</xdr:rowOff>
    </xdr:from>
    <xdr:to>
      <xdr:col>60</xdr:col>
      <xdr:colOff>123825</xdr:colOff>
      <xdr:row>31</xdr:row>
      <xdr:rowOff>151553</xdr:rowOff>
    </xdr:to>
    <xdr:sp macro="" textlink="">
      <xdr:nvSpPr>
        <xdr:cNvPr id="159" name="楕円 158"/>
        <xdr:cNvSpPr/>
      </xdr:nvSpPr>
      <xdr:spPr>
        <a:xfrm>
          <a:off x="10582275" y="59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52536</xdr:rowOff>
    </xdr:from>
    <xdr:to>
      <xdr:col>64</xdr:col>
      <xdr:colOff>73025</xdr:colOff>
      <xdr:row>31</xdr:row>
      <xdr:rowOff>100753</xdr:rowOff>
    </xdr:to>
    <xdr:cxnSp macro="">
      <xdr:nvCxnSpPr>
        <xdr:cNvPr id="160" name="直線コネクタ 159"/>
        <xdr:cNvCxnSpPr/>
      </xdr:nvCxnSpPr>
      <xdr:spPr>
        <a:xfrm flipV="1">
          <a:off x="10633075" y="5964386"/>
          <a:ext cx="685800" cy="4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61" name="n_1aveValue債務償還比率"/>
        <xdr:cNvSpPr txBox="1"/>
      </xdr:nvSpPr>
      <xdr:spPr>
        <a:xfrm>
          <a:off x="12461952" y="546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62" name="n_2aveValue債務償還比率"/>
        <xdr:cNvSpPr txBox="1"/>
      </xdr:nvSpPr>
      <xdr:spPr>
        <a:xfrm>
          <a:off x="11788852" y="573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63" name="n_3aveValue債務償還比率"/>
        <xdr:cNvSpPr txBox="1"/>
      </xdr:nvSpPr>
      <xdr:spPr>
        <a:xfrm>
          <a:off x="11103052" y="555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64" name="n_4aveValue債務償還比率"/>
        <xdr:cNvSpPr txBox="1"/>
      </xdr:nvSpPr>
      <xdr:spPr>
        <a:xfrm>
          <a:off x="10417252" y="552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70163</xdr:rowOff>
    </xdr:from>
    <xdr:ext cx="469744" cy="259045"/>
    <xdr:sp macro="" textlink="">
      <xdr:nvSpPr>
        <xdr:cNvPr id="165" name="n_1mainValue債務償還比率"/>
        <xdr:cNvSpPr txBox="1"/>
      </xdr:nvSpPr>
      <xdr:spPr>
        <a:xfrm>
          <a:off x="12461952" y="581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5485</xdr:rowOff>
    </xdr:from>
    <xdr:ext cx="469744" cy="259045"/>
    <xdr:sp macro="" textlink="">
      <xdr:nvSpPr>
        <xdr:cNvPr id="166" name="n_2mainValue債務償還比率"/>
        <xdr:cNvSpPr txBox="1"/>
      </xdr:nvSpPr>
      <xdr:spPr>
        <a:xfrm>
          <a:off x="11788852" y="542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94463</xdr:rowOff>
    </xdr:from>
    <xdr:ext cx="469744" cy="259045"/>
    <xdr:sp macro="" textlink="">
      <xdr:nvSpPr>
        <xdr:cNvPr id="167" name="n_3mainValue債務償還比率"/>
        <xdr:cNvSpPr txBox="1"/>
      </xdr:nvSpPr>
      <xdr:spPr>
        <a:xfrm>
          <a:off x="11103052" y="600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142680</xdr:rowOff>
    </xdr:from>
    <xdr:ext cx="469744" cy="259045"/>
    <xdr:sp macro="" textlink="">
      <xdr:nvSpPr>
        <xdr:cNvPr id="168" name="n_4mainValue債務償還比率"/>
        <xdr:cNvSpPr txBox="1"/>
      </xdr:nvSpPr>
      <xdr:spPr>
        <a:xfrm>
          <a:off x="10417252" y="6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685800" y="7073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75771" y="6938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6858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39891" y="6658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685800" y="652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39891" y="6385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685800" y="59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39891" y="5833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6858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39891" y="556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685800" y="542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39891" y="528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xdr:cNvCxnSpPr/>
      </xdr:nvCxnSpPr>
      <xdr:spPr>
        <a:xfrm flipV="1">
          <a:off x="4177665" y="5559425"/>
          <a:ext cx="0" cy="1329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xdr:cNvSpPr txBox="1"/>
      </xdr:nvSpPr>
      <xdr:spPr>
        <a:xfrm>
          <a:off x="4216400" y="68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xdr:cNvCxnSpPr/>
      </xdr:nvCxnSpPr>
      <xdr:spPr>
        <a:xfrm>
          <a:off x="4108450" y="6888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xdr:cNvSpPr txBox="1"/>
      </xdr:nvSpPr>
      <xdr:spPr>
        <a:xfrm>
          <a:off x="4216400" y="534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xdr:cNvCxnSpPr/>
      </xdr:nvCxnSpPr>
      <xdr:spPr>
        <a:xfrm>
          <a:off x="4108450" y="5559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xdr:cNvSpPr txBox="1"/>
      </xdr:nvSpPr>
      <xdr:spPr>
        <a:xfrm>
          <a:off x="4216400" y="6124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xdr:cNvSpPr/>
      </xdr:nvSpPr>
      <xdr:spPr>
        <a:xfrm>
          <a:off x="4127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xdr:cNvSpPr/>
      </xdr:nvSpPr>
      <xdr:spPr>
        <a:xfrm>
          <a:off x="3384550" y="61096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xdr:cNvSpPr/>
      </xdr:nvSpPr>
      <xdr:spPr>
        <a:xfrm>
          <a:off x="1778000" y="602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xdr:cNvSpPr/>
      </xdr:nvSpPr>
      <xdr:spPr>
        <a:xfrm>
          <a:off x="984250" y="5989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88265</xdr:rowOff>
    </xdr:from>
    <xdr:to>
      <xdr:col>24</xdr:col>
      <xdr:colOff>114300</xdr:colOff>
      <xdr:row>37</xdr:row>
      <xdr:rowOff>18415</xdr:rowOff>
    </xdr:to>
    <xdr:sp macro="" textlink="">
      <xdr:nvSpPr>
        <xdr:cNvPr id="77" name="楕円 76"/>
        <xdr:cNvSpPr/>
      </xdr:nvSpPr>
      <xdr:spPr>
        <a:xfrm>
          <a:off x="4127500" y="6038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111142</xdr:rowOff>
    </xdr:from>
    <xdr:ext cx="405111" cy="259045"/>
    <xdr:sp macro="" textlink="">
      <xdr:nvSpPr>
        <xdr:cNvPr id="78" name="【道路】&#10;有形固定資産減価償却率該当値テキスト"/>
        <xdr:cNvSpPr txBox="1"/>
      </xdr:nvSpPr>
      <xdr:spPr>
        <a:xfrm>
          <a:off x="4216400" y="589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33972</xdr:rowOff>
    </xdr:from>
    <xdr:to>
      <xdr:col>20</xdr:col>
      <xdr:colOff>38100</xdr:colOff>
      <xdr:row>36</xdr:row>
      <xdr:rowOff>135572</xdr:rowOff>
    </xdr:to>
    <xdr:sp macro="" textlink="">
      <xdr:nvSpPr>
        <xdr:cNvPr id="79" name="楕円 78"/>
        <xdr:cNvSpPr/>
      </xdr:nvSpPr>
      <xdr:spPr>
        <a:xfrm>
          <a:off x="3384550" y="59839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84772</xdr:rowOff>
    </xdr:from>
    <xdr:to>
      <xdr:col>24</xdr:col>
      <xdr:colOff>63500</xdr:colOff>
      <xdr:row>36</xdr:row>
      <xdr:rowOff>139065</xdr:rowOff>
    </xdr:to>
    <xdr:cxnSp macro="">
      <xdr:nvCxnSpPr>
        <xdr:cNvPr id="80" name="直線コネクタ 79"/>
        <xdr:cNvCxnSpPr/>
      </xdr:nvCxnSpPr>
      <xdr:spPr>
        <a:xfrm>
          <a:off x="3429000" y="6034722"/>
          <a:ext cx="7493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165417</xdr:rowOff>
    </xdr:from>
    <xdr:to>
      <xdr:col>15</xdr:col>
      <xdr:colOff>101600</xdr:colOff>
      <xdr:row>36</xdr:row>
      <xdr:rowOff>95567</xdr:rowOff>
    </xdr:to>
    <xdr:sp macro="" textlink="">
      <xdr:nvSpPr>
        <xdr:cNvPr id="81" name="楕円 80"/>
        <xdr:cNvSpPr/>
      </xdr:nvSpPr>
      <xdr:spPr>
        <a:xfrm>
          <a:off x="2571750" y="59502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44767</xdr:rowOff>
    </xdr:from>
    <xdr:to>
      <xdr:col>19</xdr:col>
      <xdr:colOff>177800</xdr:colOff>
      <xdr:row>36</xdr:row>
      <xdr:rowOff>84772</xdr:rowOff>
    </xdr:to>
    <xdr:cxnSp macro="">
      <xdr:nvCxnSpPr>
        <xdr:cNvPr id="82" name="直線コネクタ 81"/>
        <xdr:cNvCxnSpPr/>
      </xdr:nvCxnSpPr>
      <xdr:spPr>
        <a:xfrm>
          <a:off x="2622550" y="5994717"/>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128270</xdr:rowOff>
    </xdr:from>
    <xdr:to>
      <xdr:col>10</xdr:col>
      <xdr:colOff>165100</xdr:colOff>
      <xdr:row>36</xdr:row>
      <xdr:rowOff>58420</xdr:rowOff>
    </xdr:to>
    <xdr:sp macro="" textlink="">
      <xdr:nvSpPr>
        <xdr:cNvPr id="83" name="楕円 82"/>
        <xdr:cNvSpPr/>
      </xdr:nvSpPr>
      <xdr:spPr>
        <a:xfrm>
          <a:off x="1778000" y="5913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xdr:rowOff>
    </xdr:from>
    <xdr:to>
      <xdr:col>15</xdr:col>
      <xdr:colOff>50800</xdr:colOff>
      <xdr:row>36</xdr:row>
      <xdr:rowOff>44767</xdr:rowOff>
    </xdr:to>
    <xdr:cxnSp macro="">
      <xdr:nvCxnSpPr>
        <xdr:cNvPr id="84" name="直線コネクタ 83"/>
        <xdr:cNvCxnSpPr/>
      </xdr:nvCxnSpPr>
      <xdr:spPr>
        <a:xfrm>
          <a:off x="1828800" y="5957570"/>
          <a:ext cx="79375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96838</xdr:rowOff>
    </xdr:from>
    <xdr:to>
      <xdr:col>6</xdr:col>
      <xdr:colOff>38100</xdr:colOff>
      <xdr:row>36</xdr:row>
      <xdr:rowOff>26988</xdr:rowOff>
    </xdr:to>
    <xdr:sp macro="" textlink="">
      <xdr:nvSpPr>
        <xdr:cNvPr id="85" name="楕円 84"/>
        <xdr:cNvSpPr/>
      </xdr:nvSpPr>
      <xdr:spPr>
        <a:xfrm>
          <a:off x="984250" y="58816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147638</xdr:rowOff>
    </xdr:from>
    <xdr:to>
      <xdr:col>10</xdr:col>
      <xdr:colOff>114300</xdr:colOff>
      <xdr:row>36</xdr:row>
      <xdr:rowOff>7620</xdr:rowOff>
    </xdr:to>
    <xdr:cxnSp macro="">
      <xdr:nvCxnSpPr>
        <xdr:cNvPr id="86" name="直線コネクタ 85"/>
        <xdr:cNvCxnSpPr/>
      </xdr:nvCxnSpPr>
      <xdr:spPr>
        <a:xfrm>
          <a:off x="1028700" y="5932488"/>
          <a:ext cx="8001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xdr:cNvSpPr txBox="1"/>
      </xdr:nvSpPr>
      <xdr:spPr>
        <a:xfrm>
          <a:off x="3239144" y="6196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xdr:cNvSpPr txBox="1"/>
      </xdr:nvSpPr>
      <xdr:spPr>
        <a:xfrm>
          <a:off x="24390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xdr:cNvSpPr txBox="1"/>
      </xdr:nvSpPr>
      <xdr:spPr>
        <a:xfrm>
          <a:off x="164529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xdr:cNvSpPr txBox="1"/>
      </xdr:nvSpPr>
      <xdr:spPr>
        <a:xfrm>
          <a:off x="851544" y="608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152099</xdr:rowOff>
    </xdr:from>
    <xdr:ext cx="405111" cy="259045"/>
    <xdr:sp macro="" textlink="">
      <xdr:nvSpPr>
        <xdr:cNvPr id="91" name="n_1mainValue【道路】&#10;有形固定資産減価償却率"/>
        <xdr:cNvSpPr txBox="1"/>
      </xdr:nvSpPr>
      <xdr:spPr>
        <a:xfrm>
          <a:off x="3239144" y="577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112094</xdr:rowOff>
    </xdr:from>
    <xdr:ext cx="405111" cy="259045"/>
    <xdr:sp macro="" textlink="">
      <xdr:nvSpPr>
        <xdr:cNvPr id="92" name="n_2mainValue【道路】&#10;有形固定資産減価償却率"/>
        <xdr:cNvSpPr txBox="1"/>
      </xdr:nvSpPr>
      <xdr:spPr>
        <a:xfrm>
          <a:off x="2439044" y="573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74947</xdr:rowOff>
    </xdr:from>
    <xdr:ext cx="405111" cy="259045"/>
    <xdr:sp macro="" textlink="">
      <xdr:nvSpPr>
        <xdr:cNvPr id="93" name="n_3mainValue【道路】&#10;有形固定資産減価償却率"/>
        <xdr:cNvSpPr txBox="1"/>
      </xdr:nvSpPr>
      <xdr:spPr>
        <a:xfrm>
          <a:off x="164529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43515</xdr:rowOff>
    </xdr:from>
    <xdr:ext cx="405111" cy="259045"/>
    <xdr:sp macro="" textlink="">
      <xdr:nvSpPr>
        <xdr:cNvPr id="94" name="n_4mainValue【道路】&#10;有形固定資産減価償却率"/>
        <xdr:cNvSpPr txBox="1"/>
      </xdr:nvSpPr>
      <xdr:spPr>
        <a:xfrm>
          <a:off x="851544" y="566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xdr:cNvCxnSpPr/>
      </xdr:nvCxnSpPr>
      <xdr:spPr>
        <a:xfrm flipV="1">
          <a:off x="9429115" y="5478599"/>
          <a:ext cx="0" cy="139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xdr:cNvSpPr txBox="1"/>
      </xdr:nvSpPr>
      <xdr:spPr>
        <a:xfrm>
          <a:off x="9467850" y="688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xdr:cNvCxnSpPr/>
      </xdr:nvCxnSpPr>
      <xdr:spPr>
        <a:xfrm>
          <a:off x="9359900" y="6876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xdr:cNvSpPr txBox="1"/>
      </xdr:nvSpPr>
      <xdr:spPr>
        <a:xfrm>
          <a:off x="9467850" y="52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xdr:cNvCxnSpPr/>
      </xdr:nvCxnSpPr>
      <xdr:spPr>
        <a:xfrm>
          <a:off x="9359900" y="54785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xdr:cNvSpPr txBox="1"/>
      </xdr:nvSpPr>
      <xdr:spPr>
        <a:xfrm>
          <a:off x="9467850" y="610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xdr:cNvSpPr/>
      </xdr:nvSpPr>
      <xdr:spPr>
        <a:xfrm>
          <a:off x="9398000" y="62426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xdr:cNvSpPr/>
      </xdr:nvSpPr>
      <xdr:spPr>
        <a:xfrm>
          <a:off x="8636000" y="6255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xdr:cNvSpPr/>
      </xdr:nvSpPr>
      <xdr:spPr>
        <a:xfrm>
          <a:off x="7842250" y="62653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xdr:cNvSpPr/>
      </xdr:nvSpPr>
      <xdr:spPr>
        <a:xfrm>
          <a:off x="7029450" y="63637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xdr:cNvSpPr/>
      </xdr:nvSpPr>
      <xdr:spPr>
        <a:xfrm>
          <a:off x="6235700" y="63640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37" name="楕円 136"/>
        <xdr:cNvSpPr/>
      </xdr:nvSpPr>
      <xdr:spPr>
        <a:xfrm>
          <a:off x="9398000" y="6600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133367</xdr:rowOff>
    </xdr:from>
    <xdr:ext cx="469744" cy="259045"/>
    <xdr:sp macro="" textlink="">
      <xdr:nvSpPr>
        <xdr:cNvPr id="138" name="【道路】&#10;一人当たり延長該当値テキスト"/>
        <xdr:cNvSpPr txBox="1"/>
      </xdr:nvSpPr>
      <xdr:spPr>
        <a:xfrm>
          <a:off x="946785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158206</xdr:rowOff>
    </xdr:from>
    <xdr:to>
      <xdr:col>50</xdr:col>
      <xdr:colOff>165100</xdr:colOff>
      <xdr:row>40</xdr:row>
      <xdr:rowOff>88356</xdr:rowOff>
    </xdr:to>
    <xdr:sp macro="" textlink="">
      <xdr:nvSpPr>
        <xdr:cNvPr id="139" name="楕円 138"/>
        <xdr:cNvSpPr/>
      </xdr:nvSpPr>
      <xdr:spPr>
        <a:xfrm>
          <a:off x="8636000" y="6603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34290</xdr:rowOff>
    </xdr:from>
    <xdr:to>
      <xdr:col>55</xdr:col>
      <xdr:colOff>0</xdr:colOff>
      <xdr:row>40</xdr:row>
      <xdr:rowOff>37556</xdr:rowOff>
    </xdr:to>
    <xdr:cxnSp macro="">
      <xdr:nvCxnSpPr>
        <xdr:cNvPr id="140" name="直線コネクタ 139"/>
        <xdr:cNvCxnSpPr/>
      </xdr:nvCxnSpPr>
      <xdr:spPr>
        <a:xfrm flipV="1">
          <a:off x="8686800" y="6644640"/>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163757</xdr:rowOff>
    </xdr:from>
    <xdr:to>
      <xdr:col>46</xdr:col>
      <xdr:colOff>38100</xdr:colOff>
      <xdr:row>40</xdr:row>
      <xdr:rowOff>93907</xdr:rowOff>
    </xdr:to>
    <xdr:sp macro="" textlink="">
      <xdr:nvSpPr>
        <xdr:cNvPr id="141" name="楕円 140"/>
        <xdr:cNvSpPr/>
      </xdr:nvSpPr>
      <xdr:spPr>
        <a:xfrm>
          <a:off x="7842250" y="6609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37556</xdr:rowOff>
    </xdr:from>
    <xdr:to>
      <xdr:col>50</xdr:col>
      <xdr:colOff>114300</xdr:colOff>
      <xdr:row>40</xdr:row>
      <xdr:rowOff>43107</xdr:rowOff>
    </xdr:to>
    <xdr:cxnSp macro="">
      <xdr:nvCxnSpPr>
        <xdr:cNvPr id="142" name="直線コネクタ 141"/>
        <xdr:cNvCxnSpPr/>
      </xdr:nvCxnSpPr>
      <xdr:spPr>
        <a:xfrm flipV="1">
          <a:off x="7886700" y="6647906"/>
          <a:ext cx="8001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3084</xdr:rowOff>
    </xdr:from>
    <xdr:to>
      <xdr:col>41</xdr:col>
      <xdr:colOff>101600</xdr:colOff>
      <xdr:row>40</xdr:row>
      <xdr:rowOff>104684</xdr:rowOff>
    </xdr:to>
    <xdr:sp macro="" textlink="">
      <xdr:nvSpPr>
        <xdr:cNvPr id="143" name="楕円 142"/>
        <xdr:cNvSpPr/>
      </xdr:nvSpPr>
      <xdr:spPr>
        <a:xfrm>
          <a:off x="7029450" y="661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43107</xdr:rowOff>
    </xdr:from>
    <xdr:to>
      <xdr:col>45</xdr:col>
      <xdr:colOff>177800</xdr:colOff>
      <xdr:row>40</xdr:row>
      <xdr:rowOff>53884</xdr:rowOff>
    </xdr:to>
    <xdr:cxnSp macro="">
      <xdr:nvCxnSpPr>
        <xdr:cNvPr id="144" name="直線コネクタ 143"/>
        <xdr:cNvCxnSpPr/>
      </xdr:nvCxnSpPr>
      <xdr:spPr>
        <a:xfrm flipV="1">
          <a:off x="7080250" y="6653457"/>
          <a:ext cx="80645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11902</xdr:rowOff>
    </xdr:from>
    <xdr:to>
      <xdr:col>36</xdr:col>
      <xdr:colOff>165100</xdr:colOff>
      <xdr:row>40</xdr:row>
      <xdr:rowOff>113502</xdr:rowOff>
    </xdr:to>
    <xdr:sp macro="" textlink="">
      <xdr:nvSpPr>
        <xdr:cNvPr id="145" name="楕円 144"/>
        <xdr:cNvSpPr/>
      </xdr:nvSpPr>
      <xdr:spPr>
        <a:xfrm>
          <a:off x="6235700" y="66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53884</xdr:rowOff>
    </xdr:from>
    <xdr:to>
      <xdr:col>41</xdr:col>
      <xdr:colOff>50800</xdr:colOff>
      <xdr:row>40</xdr:row>
      <xdr:rowOff>62702</xdr:rowOff>
    </xdr:to>
    <xdr:cxnSp macro="">
      <xdr:nvCxnSpPr>
        <xdr:cNvPr id="146" name="直線コネクタ 145"/>
        <xdr:cNvCxnSpPr/>
      </xdr:nvCxnSpPr>
      <xdr:spPr>
        <a:xfrm flipV="1">
          <a:off x="6286500" y="6664234"/>
          <a:ext cx="79375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xdr:cNvSpPr txBox="1"/>
      </xdr:nvSpPr>
      <xdr:spPr>
        <a:xfrm>
          <a:off x="8458277" y="603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xdr:cNvSpPr txBox="1"/>
      </xdr:nvSpPr>
      <xdr:spPr>
        <a:xfrm>
          <a:off x="7677227" y="60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xdr:cNvSpPr txBox="1"/>
      </xdr:nvSpPr>
      <xdr:spPr>
        <a:xfrm>
          <a:off x="6864427" y="614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xdr:cNvSpPr txBox="1"/>
      </xdr:nvSpPr>
      <xdr:spPr>
        <a:xfrm>
          <a:off x="6070677" y="614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79483</xdr:rowOff>
    </xdr:from>
    <xdr:ext cx="469744" cy="259045"/>
    <xdr:sp macro="" textlink="">
      <xdr:nvSpPr>
        <xdr:cNvPr id="151" name="n_1mainValue【道路】&#10;一人当たり延長"/>
        <xdr:cNvSpPr txBox="1"/>
      </xdr:nvSpPr>
      <xdr:spPr>
        <a:xfrm>
          <a:off x="8458277" y="668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85034</xdr:rowOff>
    </xdr:from>
    <xdr:ext cx="469744" cy="259045"/>
    <xdr:sp macro="" textlink="">
      <xdr:nvSpPr>
        <xdr:cNvPr id="152" name="n_2mainValue【道路】&#10;一人当たり延長"/>
        <xdr:cNvSpPr txBox="1"/>
      </xdr:nvSpPr>
      <xdr:spPr>
        <a:xfrm>
          <a:off x="7677227" y="66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95811</xdr:rowOff>
    </xdr:from>
    <xdr:ext cx="469744" cy="259045"/>
    <xdr:sp macro="" textlink="">
      <xdr:nvSpPr>
        <xdr:cNvPr id="153" name="n_3mainValue【道路】&#10;一人当たり延長"/>
        <xdr:cNvSpPr txBox="1"/>
      </xdr:nvSpPr>
      <xdr:spPr>
        <a:xfrm>
          <a:off x="6864427" y="670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104629</xdr:rowOff>
    </xdr:from>
    <xdr:ext cx="469744" cy="259045"/>
    <xdr:sp macro="" textlink="">
      <xdr:nvSpPr>
        <xdr:cNvPr id="154" name="n_4mainValue【道路】&#10;一人当たり延長"/>
        <xdr:cNvSpPr txBox="1"/>
      </xdr:nvSpPr>
      <xdr:spPr>
        <a:xfrm>
          <a:off x="6070677" y="671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xdr:cNvCxnSpPr/>
      </xdr:nvCxnSpPr>
      <xdr:spPr>
        <a:xfrm flipV="1">
          <a:off x="4177665" y="927100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xdr:cNvSpPr txBox="1"/>
      </xdr:nvSpPr>
      <xdr:spPr>
        <a:xfrm>
          <a:off x="42164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xdr:cNvCxnSpPr/>
      </xdr:nvCxnSpPr>
      <xdr:spPr>
        <a:xfrm>
          <a:off x="4108450" y="1065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xdr:cNvSpPr txBox="1"/>
      </xdr:nvSpPr>
      <xdr:spPr>
        <a:xfrm>
          <a:off x="4216400" y="9058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xdr:cNvCxnSpPr/>
      </xdr:nvCxnSpPr>
      <xdr:spPr>
        <a:xfrm>
          <a:off x="4108450" y="927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83" name="【橋りょう・トンネル】&#10;有形固定資産減価償却率平均値テキスト"/>
        <xdr:cNvSpPr txBox="1"/>
      </xdr:nvSpPr>
      <xdr:spPr>
        <a:xfrm>
          <a:off x="4216400" y="10318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xdr:cNvSpPr/>
      </xdr:nvSpPr>
      <xdr:spPr>
        <a:xfrm>
          <a:off x="4127500" y="10340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xdr:cNvSpPr/>
      </xdr:nvSpPr>
      <xdr:spPr>
        <a:xfrm>
          <a:off x="3384550" y="10321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xdr:cNvSpPr/>
      </xdr:nvSpPr>
      <xdr:spPr>
        <a:xfrm>
          <a:off x="2571750" y="1029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xdr:cNvSpPr/>
      </xdr:nvSpPr>
      <xdr:spPr>
        <a:xfrm>
          <a:off x="1778000" y="1026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xdr:cNvSpPr/>
      </xdr:nvSpPr>
      <xdr:spPr>
        <a:xfrm>
          <a:off x="984250" y="10273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71120</xdr:rowOff>
    </xdr:from>
    <xdr:to>
      <xdr:col>24</xdr:col>
      <xdr:colOff>114300</xdr:colOff>
      <xdr:row>63</xdr:row>
      <xdr:rowOff>1270</xdr:rowOff>
    </xdr:to>
    <xdr:sp macro="" textlink="">
      <xdr:nvSpPr>
        <xdr:cNvPr id="194" name="楕円 193"/>
        <xdr:cNvSpPr/>
      </xdr:nvSpPr>
      <xdr:spPr>
        <a:xfrm>
          <a:off x="4127500" y="1031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93997</xdr:rowOff>
    </xdr:from>
    <xdr:ext cx="405111" cy="259045"/>
    <xdr:sp macro="" textlink="">
      <xdr:nvSpPr>
        <xdr:cNvPr id="195" name="【橋りょう・トンネル】&#10;有形固定資産減価償却率該当値テキスト"/>
        <xdr:cNvSpPr txBox="1"/>
      </xdr:nvSpPr>
      <xdr:spPr>
        <a:xfrm>
          <a:off x="4216400"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96" name="楕円 195"/>
        <xdr:cNvSpPr/>
      </xdr:nvSpPr>
      <xdr:spPr>
        <a:xfrm>
          <a:off x="3384550" y="10294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121920</xdr:rowOff>
    </xdr:to>
    <xdr:cxnSp macro="">
      <xdr:nvCxnSpPr>
        <xdr:cNvPr id="197" name="直線コネクタ 196"/>
        <xdr:cNvCxnSpPr/>
      </xdr:nvCxnSpPr>
      <xdr:spPr>
        <a:xfrm>
          <a:off x="3429000" y="1034542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34925</xdr:rowOff>
    </xdr:from>
    <xdr:to>
      <xdr:col>15</xdr:col>
      <xdr:colOff>101600</xdr:colOff>
      <xdr:row>62</xdr:row>
      <xdr:rowOff>136525</xdr:rowOff>
    </xdr:to>
    <xdr:sp macro="" textlink="">
      <xdr:nvSpPr>
        <xdr:cNvPr id="198" name="楕円 197"/>
        <xdr:cNvSpPr/>
      </xdr:nvSpPr>
      <xdr:spPr>
        <a:xfrm>
          <a:off x="257175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85725</xdr:rowOff>
    </xdr:from>
    <xdr:to>
      <xdr:col>19</xdr:col>
      <xdr:colOff>177800</xdr:colOff>
      <xdr:row>62</xdr:row>
      <xdr:rowOff>102870</xdr:rowOff>
    </xdr:to>
    <xdr:cxnSp macro="">
      <xdr:nvCxnSpPr>
        <xdr:cNvPr id="199" name="直線コネクタ 198"/>
        <xdr:cNvCxnSpPr/>
      </xdr:nvCxnSpPr>
      <xdr:spPr>
        <a:xfrm>
          <a:off x="2622550" y="1032827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200" name="楕円 199"/>
        <xdr:cNvSpPr/>
      </xdr:nvSpPr>
      <xdr:spPr>
        <a:xfrm>
          <a:off x="17780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85725</xdr:rowOff>
    </xdr:to>
    <xdr:cxnSp macro="">
      <xdr:nvCxnSpPr>
        <xdr:cNvPr id="201" name="直線コネクタ 200"/>
        <xdr:cNvCxnSpPr/>
      </xdr:nvCxnSpPr>
      <xdr:spPr>
        <a:xfrm>
          <a:off x="1828800" y="10311130"/>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xdr:rowOff>
    </xdr:from>
    <xdr:to>
      <xdr:col>6</xdr:col>
      <xdr:colOff>38100</xdr:colOff>
      <xdr:row>62</xdr:row>
      <xdr:rowOff>104140</xdr:rowOff>
    </xdr:to>
    <xdr:sp macro="" textlink="">
      <xdr:nvSpPr>
        <xdr:cNvPr id="202" name="楕円 201"/>
        <xdr:cNvSpPr/>
      </xdr:nvSpPr>
      <xdr:spPr>
        <a:xfrm>
          <a:off x="984250" y="10245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53340</xdr:rowOff>
    </xdr:from>
    <xdr:to>
      <xdr:col>10</xdr:col>
      <xdr:colOff>114300</xdr:colOff>
      <xdr:row>62</xdr:row>
      <xdr:rowOff>68580</xdr:rowOff>
    </xdr:to>
    <xdr:cxnSp macro="">
      <xdr:nvCxnSpPr>
        <xdr:cNvPr id="203" name="直線コネクタ 202"/>
        <xdr:cNvCxnSpPr/>
      </xdr:nvCxnSpPr>
      <xdr:spPr>
        <a:xfrm>
          <a:off x="1028700" y="1029589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xdr:cNvSpPr txBox="1"/>
      </xdr:nvSpPr>
      <xdr:spPr>
        <a:xfrm>
          <a:off x="32391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xdr:cNvSpPr txBox="1"/>
      </xdr:nvSpPr>
      <xdr:spPr>
        <a:xfrm>
          <a:off x="2439044" y="1039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xdr:cNvSpPr txBox="1"/>
      </xdr:nvSpPr>
      <xdr:spPr>
        <a:xfrm>
          <a:off x="1645294" y="1036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xdr:cNvSpPr txBox="1"/>
      </xdr:nvSpPr>
      <xdr:spPr>
        <a:xfrm>
          <a:off x="851544" y="1036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170197</xdr:rowOff>
    </xdr:from>
    <xdr:ext cx="405111" cy="259045"/>
    <xdr:sp macro="" textlink="">
      <xdr:nvSpPr>
        <xdr:cNvPr id="208" name="n_1mainValue【橋りょう・トンネル】&#10;有形固定資産減価償却率"/>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153052</xdr:rowOff>
    </xdr:from>
    <xdr:ext cx="405111" cy="259045"/>
    <xdr:sp macro="" textlink="">
      <xdr:nvSpPr>
        <xdr:cNvPr id="209" name="n_2mainValue【橋りょう・トンネル】&#10;有形固定資産減価償却率"/>
        <xdr:cNvSpPr txBox="1"/>
      </xdr:nvSpPr>
      <xdr:spPr>
        <a:xfrm>
          <a:off x="2439044" y="1006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135907</xdr:rowOff>
    </xdr:from>
    <xdr:ext cx="405111" cy="259045"/>
    <xdr:sp macro="" textlink="">
      <xdr:nvSpPr>
        <xdr:cNvPr id="210" name="n_3mainValue【橋りょう・トンネル】&#10;有形固定資産減価償却率"/>
        <xdr:cNvSpPr txBox="1"/>
      </xdr:nvSpPr>
      <xdr:spPr>
        <a:xfrm>
          <a:off x="1645294" y="1004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120667</xdr:rowOff>
    </xdr:from>
    <xdr:ext cx="405111" cy="259045"/>
    <xdr:sp macro="" textlink="">
      <xdr:nvSpPr>
        <xdr:cNvPr id="211" name="n_4mainValue【橋りょう・トンネル】&#10;有形固定資産減価償却率"/>
        <xdr:cNvSpPr txBox="1"/>
      </xdr:nvSpPr>
      <xdr:spPr>
        <a:xfrm>
          <a:off x="851544" y="10033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xdr:cNvCxnSpPr/>
      </xdr:nvCxnSpPr>
      <xdr:spPr>
        <a:xfrm flipV="1">
          <a:off x="9429115" y="9149617"/>
          <a:ext cx="0" cy="153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xdr:cNvSpPr txBox="1"/>
      </xdr:nvSpPr>
      <xdr:spPr>
        <a:xfrm>
          <a:off x="9467850" y="1068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xdr:cNvCxnSpPr/>
      </xdr:nvCxnSpPr>
      <xdr:spPr>
        <a:xfrm>
          <a:off x="9359900" y="10681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xdr:cNvSpPr txBox="1"/>
      </xdr:nvSpPr>
      <xdr:spPr>
        <a:xfrm>
          <a:off x="9467850" y="89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xdr:cNvCxnSpPr/>
      </xdr:nvCxnSpPr>
      <xdr:spPr>
        <a:xfrm>
          <a:off x="9359900" y="9149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xdr:cNvSpPr txBox="1"/>
      </xdr:nvSpPr>
      <xdr:spPr>
        <a:xfrm>
          <a:off x="9467850" y="10057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xdr:cNvSpPr/>
      </xdr:nvSpPr>
      <xdr:spPr>
        <a:xfrm>
          <a:off x="9398000" y="101997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xdr:cNvSpPr/>
      </xdr:nvSpPr>
      <xdr:spPr>
        <a:xfrm>
          <a:off x="8636000" y="101905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xdr:cNvSpPr/>
      </xdr:nvSpPr>
      <xdr:spPr>
        <a:xfrm>
          <a:off x="7842250" y="10196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xdr:cNvSpPr/>
      </xdr:nvSpPr>
      <xdr:spPr>
        <a:xfrm>
          <a:off x="7029450" y="102267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xdr:cNvSpPr/>
      </xdr:nvSpPr>
      <xdr:spPr>
        <a:xfrm>
          <a:off x="6235700" y="10219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108632</xdr:rowOff>
    </xdr:from>
    <xdr:to>
      <xdr:col>55</xdr:col>
      <xdr:colOff>50800</xdr:colOff>
      <xdr:row>63</xdr:row>
      <xdr:rowOff>38782</xdr:rowOff>
    </xdr:to>
    <xdr:sp macro="" textlink="">
      <xdr:nvSpPr>
        <xdr:cNvPr id="253" name="楕円 252"/>
        <xdr:cNvSpPr/>
      </xdr:nvSpPr>
      <xdr:spPr>
        <a:xfrm>
          <a:off x="9398000" y="103511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87059</xdr:rowOff>
    </xdr:from>
    <xdr:ext cx="534377" cy="259045"/>
    <xdr:sp macro="" textlink="">
      <xdr:nvSpPr>
        <xdr:cNvPr id="254" name="【橋りょう・トンネル】&#10;一人当たり有形固定資産（償却資産）額該当値テキスト"/>
        <xdr:cNvSpPr txBox="1"/>
      </xdr:nvSpPr>
      <xdr:spPr>
        <a:xfrm>
          <a:off x="9467850" y="1032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110696</xdr:rowOff>
    </xdr:from>
    <xdr:to>
      <xdr:col>50</xdr:col>
      <xdr:colOff>165100</xdr:colOff>
      <xdr:row>63</xdr:row>
      <xdr:rowOff>40846</xdr:rowOff>
    </xdr:to>
    <xdr:sp macro="" textlink="">
      <xdr:nvSpPr>
        <xdr:cNvPr id="255" name="楕円 254"/>
        <xdr:cNvSpPr/>
      </xdr:nvSpPr>
      <xdr:spPr>
        <a:xfrm>
          <a:off x="8636000" y="103532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159432</xdr:rowOff>
    </xdr:from>
    <xdr:to>
      <xdr:col>55</xdr:col>
      <xdr:colOff>0</xdr:colOff>
      <xdr:row>62</xdr:row>
      <xdr:rowOff>161496</xdr:rowOff>
    </xdr:to>
    <xdr:cxnSp macro="">
      <xdr:nvCxnSpPr>
        <xdr:cNvPr id="256" name="直線コネクタ 255"/>
        <xdr:cNvCxnSpPr/>
      </xdr:nvCxnSpPr>
      <xdr:spPr>
        <a:xfrm flipV="1">
          <a:off x="8686800" y="10401982"/>
          <a:ext cx="742950" cy="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114821</xdr:rowOff>
    </xdr:from>
    <xdr:to>
      <xdr:col>46</xdr:col>
      <xdr:colOff>38100</xdr:colOff>
      <xdr:row>63</xdr:row>
      <xdr:rowOff>44971</xdr:rowOff>
    </xdr:to>
    <xdr:sp macro="" textlink="">
      <xdr:nvSpPr>
        <xdr:cNvPr id="257" name="楕円 256"/>
        <xdr:cNvSpPr/>
      </xdr:nvSpPr>
      <xdr:spPr>
        <a:xfrm>
          <a:off x="7842250" y="103573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161496</xdr:rowOff>
    </xdr:from>
    <xdr:to>
      <xdr:col>50</xdr:col>
      <xdr:colOff>114300</xdr:colOff>
      <xdr:row>62</xdr:row>
      <xdr:rowOff>165621</xdr:rowOff>
    </xdr:to>
    <xdr:cxnSp macro="">
      <xdr:nvCxnSpPr>
        <xdr:cNvPr id="258" name="直線コネクタ 257"/>
        <xdr:cNvCxnSpPr/>
      </xdr:nvCxnSpPr>
      <xdr:spPr>
        <a:xfrm flipV="1">
          <a:off x="7886700" y="10404046"/>
          <a:ext cx="8001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120013</xdr:rowOff>
    </xdr:from>
    <xdr:to>
      <xdr:col>41</xdr:col>
      <xdr:colOff>101600</xdr:colOff>
      <xdr:row>63</xdr:row>
      <xdr:rowOff>50163</xdr:rowOff>
    </xdr:to>
    <xdr:sp macro="" textlink="">
      <xdr:nvSpPr>
        <xdr:cNvPr id="259" name="楕円 258"/>
        <xdr:cNvSpPr/>
      </xdr:nvSpPr>
      <xdr:spPr>
        <a:xfrm>
          <a:off x="7029450" y="10362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165621</xdr:rowOff>
    </xdr:from>
    <xdr:to>
      <xdr:col>45</xdr:col>
      <xdr:colOff>177800</xdr:colOff>
      <xdr:row>62</xdr:row>
      <xdr:rowOff>170813</xdr:rowOff>
    </xdr:to>
    <xdr:cxnSp macro="">
      <xdr:nvCxnSpPr>
        <xdr:cNvPr id="260" name="直線コネクタ 259"/>
        <xdr:cNvCxnSpPr/>
      </xdr:nvCxnSpPr>
      <xdr:spPr>
        <a:xfrm flipV="1">
          <a:off x="7080250" y="1040817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125408</xdr:rowOff>
    </xdr:from>
    <xdr:to>
      <xdr:col>36</xdr:col>
      <xdr:colOff>165100</xdr:colOff>
      <xdr:row>63</xdr:row>
      <xdr:rowOff>55558</xdr:rowOff>
    </xdr:to>
    <xdr:sp macro="" textlink="">
      <xdr:nvSpPr>
        <xdr:cNvPr id="261" name="楕円 260"/>
        <xdr:cNvSpPr/>
      </xdr:nvSpPr>
      <xdr:spPr>
        <a:xfrm>
          <a:off x="6235700" y="103679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170813</xdr:rowOff>
    </xdr:from>
    <xdr:to>
      <xdr:col>41</xdr:col>
      <xdr:colOff>50800</xdr:colOff>
      <xdr:row>63</xdr:row>
      <xdr:rowOff>4758</xdr:rowOff>
    </xdr:to>
    <xdr:cxnSp macro="">
      <xdr:nvCxnSpPr>
        <xdr:cNvPr id="262" name="直線コネクタ 261"/>
        <xdr:cNvCxnSpPr/>
      </xdr:nvCxnSpPr>
      <xdr:spPr>
        <a:xfrm flipV="1">
          <a:off x="6286500" y="10407013"/>
          <a:ext cx="79375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xdr:cNvSpPr txBox="1"/>
      </xdr:nvSpPr>
      <xdr:spPr>
        <a:xfrm>
          <a:off x="8399995" y="997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xdr:cNvSpPr txBox="1"/>
      </xdr:nvSpPr>
      <xdr:spPr>
        <a:xfrm>
          <a:off x="7612595" y="997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xdr:cNvSpPr txBox="1"/>
      </xdr:nvSpPr>
      <xdr:spPr>
        <a:xfrm>
          <a:off x="6818845" y="1000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xdr:cNvSpPr txBox="1"/>
      </xdr:nvSpPr>
      <xdr:spPr>
        <a:xfrm>
          <a:off x="6006045" y="1000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31973</xdr:rowOff>
    </xdr:from>
    <xdr:ext cx="534377" cy="259045"/>
    <xdr:sp macro="" textlink="">
      <xdr:nvSpPr>
        <xdr:cNvPr id="267" name="n_1mainValue【橋りょう・トンネル】&#10;一人当たり有形固定資産（償却資産）額"/>
        <xdr:cNvSpPr txBox="1"/>
      </xdr:nvSpPr>
      <xdr:spPr>
        <a:xfrm>
          <a:off x="8425961" y="1043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36098</xdr:rowOff>
    </xdr:from>
    <xdr:ext cx="534377" cy="259045"/>
    <xdr:sp macro="" textlink="">
      <xdr:nvSpPr>
        <xdr:cNvPr id="268" name="n_2mainValue【橋りょう・トンネル】&#10;一人当たり有形固定資産（償却資産）額"/>
        <xdr:cNvSpPr txBox="1"/>
      </xdr:nvSpPr>
      <xdr:spPr>
        <a:xfrm>
          <a:off x="7644911" y="104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41290</xdr:rowOff>
    </xdr:from>
    <xdr:ext cx="534377" cy="259045"/>
    <xdr:sp macro="" textlink="">
      <xdr:nvSpPr>
        <xdr:cNvPr id="269" name="n_3mainValue【橋りょう・トンネル】&#10;一人当たり有形固定資産（償却資産）額"/>
        <xdr:cNvSpPr txBox="1"/>
      </xdr:nvSpPr>
      <xdr:spPr>
        <a:xfrm>
          <a:off x="6851161" y="1044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46685</xdr:rowOff>
    </xdr:from>
    <xdr:ext cx="534377" cy="259045"/>
    <xdr:sp macro="" textlink="">
      <xdr:nvSpPr>
        <xdr:cNvPr id="270" name="n_4mainValue【橋りょう・トンネル】&#10;一人当たり有形固定資産（償却資産）額"/>
        <xdr:cNvSpPr txBox="1"/>
      </xdr:nvSpPr>
      <xdr:spPr>
        <a:xfrm>
          <a:off x="6038361" y="1045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xdr:cNvCxnSpPr/>
      </xdr:nvCxnSpPr>
      <xdr:spPr>
        <a:xfrm flipV="1">
          <a:off x="4177665" y="13023214"/>
          <a:ext cx="0" cy="105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xdr:cNvSpPr txBox="1"/>
      </xdr:nvSpPr>
      <xdr:spPr>
        <a:xfrm>
          <a:off x="4216400"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xdr:cNvCxnSpPr/>
      </xdr:nvCxnSpPr>
      <xdr:spPr>
        <a:xfrm>
          <a:off x="4108450" y="1407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xdr:cNvSpPr txBox="1"/>
      </xdr:nvSpPr>
      <xdr:spPr>
        <a:xfrm>
          <a:off x="4216400" y="1280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xdr:cNvCxnSpPr/>
      </xdr:nvCxnSpPr>
      <xdr:spPr>
        <a:xfrm>
          <a:off x="4108450" y="13023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xdr:cNvSpPr txBox="1"/>
      </xdr:nvSpPr>
      <xdr:spPr>
        <a:xfrm>
          <a:off x="4216400" y="13665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xdr:cNvSpPr/>
      </xdr:nvSpPr>
      <xdr:spPr>
        <a:xfrm>
          <a:off x="4127500" y="13807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xdr:cNvSpPr/>
      </xdr:nvSpPr>
      <xdr:spPr>
        <a:xfrm>
          <a:off x="3384550" y="137883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xdr:cNvSpPr/>
      </xdr:nvSpPr>
      <xdr:spPr>
        <a:xfrm>
          <a:off x="2571750" y="13788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xdr:cNvSpPr/>
      </xdr:nvSpPr>
      <xdr:spPr>
        <a:xfrm>
          <a:off x="1778000" y="13782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xdr:cNvSpPr/>
      </xdr:nvSpPr>
      <xdr:spPr>
        <a:xfrm>
          <a:off x="984250" y="13528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126364</xdr:rowOff>
    </xdr:from>
    <xdr:to>
      <xdr:col>24</xdr:col>
      <xdr:colOff>114300</xdr:colOff>
      <xdr:row>85</xdr:row>
      <xdr:rowOff>56514</xdr:rowOff>
    </xdr:to>
    <xdr:sp macro="" textlink="">
      <xdr:nvSpPr>
        <xdr:cNvPr id="311" name="楕円 310"/>
        <xdr:cNvSpPr/>
      </xdr:nvSpPr>
      <xdr:spPr>
        <a:xfrm>
          <a:off x="4127500" y="14001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41291</xdr:rowOff>
    </xdr:from>
    <xdr:ext cx="405111" cy="259045"/>
    <xdr:sp macro="" textlink="">
      <xdr:nvSpPr>
        <xdr:cNvPr id="312" name="【公営住宅】&#10;有形固定資産減価償却率該当値テキスト"/>
        <xdr:cNvSpPr txBox="1"/>
      </xdr:nvSpPr>
      <xdr:spPr>
        <a:xfrm>
          <a:off x="4216400"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109220</xdr:rowOff>
    </xdr:from>
    <xdr:to>
      <xdr:col>20</xdr:col>
      <xdr:colOff>38100</xdr:colOff>
      <xdr:row>85</xdr:row>
      <xdr:rowOff>39370</xdr:rowOff>
    </xdr:to>
    <xdr:sp macro="" textlink="">
      <xdr:nvSpPr>
        <xdr:cNvPr id="313" name="楕円 312"/>
        <xdr:cNvSpPr/>
      </xdr:nvSpPr>
      <xdr:spPr>
        <a:xfrm>
          <a:off x="3384550" y="13983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160020</xdr:rowOff>
    </xdr:from>
    <xdr:to>
      <xdr:col>24</xdr:col>
      <xdr:colOff>63500</xdr:colOff>
      <xdr:row>85</xdr:row>
      <xdr:rowOff>5714</xdr:rowOff>
    </xdr:to>
    <xdr:cxnSp macro="">
      <xdr:nvCxnSpPr>
        <xdr:cNvPr id="314" name="直線コネクタ 313"/>
        <xdr:cNvCxnSpPr/>
      </xdr:nvCxnSpPr>
      <xdr:spPr>
        <a:xfrm>
          <a:off x="3429000" y="14034770"/>
          <a:ext cx="7493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88264</xdr:rowOff>
    </xdr:from>
    <xdr:to>
      <xdr:col>15</xdr:col>
      <xdr:colOff>101600</xdr:colOff>
      <xdr:row>85</xdr:row>
      <xdr:rowOff>18414</xdr:rowOff>
    </xdr:to>
    <xdr:sp macro="" textlink="">
      <xdr:nvSpPr>
        <xdr:cNvPr id="315" name="楕円 314"/>
        <xdr:cNvSpPr/>
      </xdr:nvSpPr>
      <xdr:spPr>
        <a:xfrm>
          <a:off x="2571750" y="139630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139064</xdr:rowOff>
    </xdr:from>
    <xdr:to>
      <xdr:col>19</xdr:col>
      <xdr:colOff>177800</xdr:colOff>
      <xdr:row>84</xdr:row>
      <xdr:rowOff>160020</xdr:rowOff>
    </xdr:to>
    <xdr:cxnSp macro="">
      <xdr:nvCxnSpPr>
        <xdr:cNvPr id="316" name="直線コネクタ 315"/>
        <xdr:cNvCxnSpPr/>
      </xdr:nvCxnSpPr>
      <xdr:spPr>
        <a:xfrm>
          <a:off x="2622550" y="14013814"/>
          <a:ext cx="8064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63500</xdr:rowOff>
    </xdr:from>
    <xdr:to>
      <xdr:col>10</xdr:col>
      <xdr:colOff>165100</xdr:colOff>
      <xdr:row>84</xdr:row>
      <xdr:rowOff>165100</xdr:rowOff>
    </xdr:to>
    <xdr:sp macro="" textlink="">
      <xdr:nvSpPr>
        <xdr:cNvPr id="317" name="楕円 316"/>
        <xdr:cNvSpPr/>
      </xdr:nvSpPr>
      <xdr:spPr>
        <a:xfrm>
          <a:off x="17780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114300</xdr:rowOff>
    </xdr:from>
    <xdr:to>
      <xdr:col>15</xdr:col>
      <xdr:colOff>50800</xdr:colOff>
      <xdr:row>84</xdr:row>
      <xdr:rowOff>139064</xdr:rowOff>
    </xdr:to>
    <xdr:cxnSp macro="">
      <xdr:nvCxnSpPr>
        <xdr:cNvPr id="318" name="直線コネクタ 317"/>
        <xdr:cNvCxnSpPr/>
      </xdr:nvCxnSpPr>
      <xdr:spPr>
        <a:xfrm>
          <a:off x="1828800" y="13989050"/>
          <a:ext cx="79375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36830</xdr:rowOff>
    </xdr:from>
    <xdr:to>
      <xdr:col>6</xdr:col>
      <xdr:colOff>38100</xdr:colOff>
      <xdr:row>84</xdr:row>
      <xdr:rowOff>138430</xdr:rowOff>
    </xdr:to>
    <xdr:sp macro="" textlink="">
      <xdr:nvSpPr>
        <xdr:cNvPr id="319" name="楕円 318"/>
        <xdr:cNvSpPr/>
      </xdr:nvSpPr>
      <xdr:spPr>
        <a:xfrm>
          <a:off x="984250" y="13911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87630</xdr:rowOff>
    </xdr:from>
    <xdr:to>
      <xdr:col>10</xdr:col>
      <xdr:colOff>114300</xdr:colOff>
      <xdr:row>84</xdr:row>
      <xdr:rowOff>114300</xdr:rowOff>
    </xdr:to>
    <xdr:cxnSp macro="">
      <xdr:nvCxnSpPr>
        <xdr:cNvPr id="320" name="直線コネクタ 319"/>
        <xdr:cNvCxnSpPr/>
      </xdr:nvCxnSpPr>
      <xdr:spPr>
        <a:xfrm>
          <a:off x="1028700" y="1396238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xdr:cNvSpPr txBox="1"/>
      </xdr:nvSpPr>
      <xdr:spPr>
        <a:xfrm>
          <a:off x="32391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22" name="n_2aveValue【公営住宅】&#10;有形固定資産減価償却率"/>
        <xdr:cNvSpPr txBox="1"/>
      </xdr:nvSpPr>
      <xdr:spPr>
        <a:xfrm>
          <a:off x="2439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323" name="n_3aveValue【公営住宅】&#10;有形固定資産減価償却率"/>
        <xdr:cNvSpPr txBox="1"/>
      </xdr:nvSpPr>
      <xdr:spPr>
        <a:xfrm>
          <a:off x="164529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xdr:cNvSpPr txBox="1"/>
      </xdr:nvSpPr>
      <xdr:spPr>
        <a:xfrm>
          <a:off x="851544"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30497</xdr:rowOff>
    </xdr:from>
    <xdr:ext cx="405111" cy="259045"/>
    <xdr:sp macro="" textlink="">
      <xdr:nvSpPr>
        <xdr:cNvPr id="325" name="n_1mainValue【公営住宅】&#10;有形固定資産減価償却率"/>
        <xdr:cNvSpPr txBox="1"/>
      </xdr:nvSpPr>
      <xdr:spPr>
        <a:xfrm>
          <a:off x="32391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9541</xdr:rowOff>
    </xdr:from>
    <xdr:ext cx="405111" cy="259045"/>
    <xdr:sp macro="" textlink="">
      <xdr:nvSpPr>
        <xdr:cNvPr id="326" name="n_2mainValue【公営住宅】&#10;有形固定資産減価償却率"/>
        <xdr:cNvSpPr txBox="1"/>
      </xdr:nvSpPr>
      <xdr:spPr>
        <a:xfrm>
          <a:off x="24390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156227</xdr:rowOff>
    </xdr:from>
    <xdr:ext cx="405111" cy="259045"/>
    <xdr:sp macro="" textlink="">
      <xdr:nvSpPr>
        <xdr:cNvPr id="327" name="n_3mainValue【公営住宅】&#10;有形固定資産減価償却率"/>
        <xdr:cNvSpPr txBox="1"/>
      </xdr:nvSpPr>
      <xdr:spPr>
        <a:xfrm>
          <a:off x="164529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129557</xdr:rowOff>
    </xdr:from>
    <xdr:ext cx="405111" cy="259045"/>
    <xdr:sp macro="" textlink="">
      <xdr:nvSpPr>
        <xdr:cNvPr id="328" name="n_4mainValue【公営住宅】&#10;有形固定資産減価償却率"/>
        <xdr:cNvSpPr txBox="1"/>
      </xdr:nvSpPr>
      <xdr:spPr>
        <a:xfrm>
          <a:off x="8515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xdr:cNvCxnSpPr/>
      </xdr:nvCxnSpPr>
      <xdr:spPr>
        <a:xfrm flipV="1">
          <a:off x="9429115" y="13064032"/>
          <a:ext cx="0" cy="1158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xdr:cNvSpPr txBox="1"/>
      </xdr:nvSpPr>
      <xdr:spPr>
        <a:xfrm>
          <a:off x="9467850" y="142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xdr:cNvCxnSpPr/>
      </xdr:nvCxnSpPr>
      <xdr:spPr>
        <a:xfrm>
          <a:off x="9359900" y="142224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xdr:cNvSpPr txBox="1"/>
      </xdr:nvSpPr>
      <xdr:spPr>
        <a:xfrm>
          <a:off x="9467850" y="128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xdr:cNvCxnSpPr/>
      </xdr:nvCxnSpPr>
      <xdr:spPr>
        <a:xfrm>
          <a:off x="9359900" y="130640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xdr:cNvSpPr txBox="1"/>
      </xdr:nvSpPr>
      <xdr:spPr>
        <a:xfrm>
          <a:off x="9467850" y="13932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xdr:cNvSpPr/>
      </xdr:nvSpPr>
      <xdr:spPr>
        <a:xfrm>
          <a:off x="9398000" y="13954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xdr:cNvSpPr/>
      </xdr:nvSpPr>
      <xdr:spPr>
        <a:xfrm>
          <a:off x="8636000" y="139521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xdr:cNvSpPr/>
      </xdr:nvSpPr>
      <xdr:spPr>
        <a:xfrm>
          <a:off x="7842250" y="139553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xdr:cNvSpPr/>
      </xdr:nvSpPr>
      <xdr:spPr>
        <a:xfrm>
          <a:off x="7029450" y="13974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xdr:cNvSpPr/>
      </xdr:nvSpPr>
      <xdr:spPr>
        <a:xfrm>
          <a:off x="6235700" y="13958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24333</xdr:rowOff>
    </xdr:from>
    <xdr:to>
      <xdr:col>55</xdr:col>
      <xdr:colOff>50800</xdr:colOff>
      <xdr:row>83</xdr:row>
      <xdr:rowOff>125933</xdr:rowOff>
    </xdr:to>
    <xdr:sp macro="" textlink="">
      <xdr:nvSpPr>
        <xdr:cNvPr id="366" name="楕円 365"/>
        <xdr:cNvSpPr/>
      </xdr:nvSpPr>
      <xdr:spPr>
        <a:xfrm>
          <a:off x="9398000" y="137339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47210</xdr:rowOff>
    </xdr:from>
    <xdr:ext cx="469744" cy="259045"/>
    <xdr:sp macro="" textlink="">
      <xdr:nvSpPr>
        <xdr:cNvPr id="367" name="【公営住宅】&#10;一人当たり面積該当値テキスト"/>
        <xdr:cNvSpPr txBox="1"/>
      </xdr:nvSpPr>
      <xdr:spPr>
        <a:xfrm>
          <a:off x="9467850" y="135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22047</xdr:rowOff>
    </xdr:from>
    <xdr:to>
      <xdr:col>50</xdr:col>
      <xdr:colOff>165100</xdr:colOff>
      <xdr:row>83</xdr:row>
      <xdr:rowOff>123647</xdr:rowOff>
    </xdr:to>
    <xdr:sp macro="" textlink="">
      <xdr:nvSpPr>
        <xdr:cNvPr id="368" name="楕円 367"/>
        <xdr:cNvSpPr/>
      </xdr:nvSpPr>
      <xdr:spPr>
        <a:xfrm>
          <a:off x="8636000" y="137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72847</xdr:rowOff>
    </xdr:from>
    <xdr:to>
      <xdr:col>55</xdr:col>
      <xdr:colOff>0</xdr:colOff>
      <xdr:row>83</xdr:row>
      <xdr:rowOff>75133</xdr:rowOff>
    </xdr:to>
    <xdr:cxnSp macro="">
      <xdr:nvCxnSpPr>
        <xdr:cNvPr id="369" name="直線コネクタ 368"/>
        <xdr:cNvCxnSpPr/>
      </xdr:nvCxnSpPr>
      <xdr:spPr>
        <a:xfrm>
          <a:off x="8686800" y="13782497"/>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11531</xdr:rowOff>
    </xdr:from>
    <xdr:to>
      <xdr:col>46</xdr:col>
      <xdr:colOff>38100</xdr:colOff>
      <xdr:row>83</xdr:row>
      <xdr:rowOff>113131</xdr:rowOff>
    </xdr:to>
    <xdr:sp macro="" textlink="">
      <xdr:nvSpPr>
        <xdr:cNvPr id="370" name="楕円 369"/>
        <xdr:cNvSpPr/>
      </xdr:nvSpPr>
      <xdr:spPr>
        <a:xfrm>
          <a:off x="7842250" y="137211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62331</xdr:rowOff>
    </xdr:from>
    <xdr:to>
      <xdr:col>50</xdr:col>
      <xdr:colOff>114300</xdr:colOff>
      <xdr:row>83</xdr:row>
      <xdr:rowOff>72847</xdr:rowOff>
    </xdr:to>
    <xdr:cxnSp macro="">
      <xdr:nvCxnSpPr>
        <xdr:cNvPr id="371" name="直線コネクタ 370"/>
        <xdr:cNvCxnSpPr/>
      </xdr:nvCxnSpPr>
      <xdr:spPr>
        <a:xfrm>
          <a:off x="7886700" y="13771981"/>
          <a:ext cx="8001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28448</xdr:rowOff>
    </xdr:from>
    <xdr:to>
      <xdr:col>41</xdr:col>
      <xdr:colOff>101600</xdr:colOff>
      <xdr:row>83</xdr:row>
      <xdr:rowOff>130048</xdr:rowOff>
    </xdr:to>
    <xdr:sp macro="" textlink="">
      <xdr:nvSpPr>
        <xdr:cNvPr id="372" name="楕円 371"/>
        <xdr:cNvSpPr/>
      </xdr:nvSpPr>
      <xdr:spPr>
        <a:xfrm>
          <a:off x="7029450" y="137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62331</xdr:rowOff>
    </xdr:from>
    <xdr:to>
      <xdr:col>45</xdr:col>
      <xdr:colOff>177800</xdr:colOff>
      <xdr:row>83</xdr:row>
      <xdr:rowOff>79248</xdr:rowOff>
    </xdr:to>
    <xdr:cxnSp macro="">
      <xdr:nvCxnSpPr>
        <xdr:cNvPr id="373" name="直線コネクタ 372"/>
        <xdr:cNvCxnSpPr/>
      </xdr:nvCxnSpPr>
      <xdr:spPr>
        <a:xfrm flipV="1">
          <a:off x="7080250" y="13771981"/>
          <a:ext cx="80645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30277</xdr:rowOff>
    </xdr:from>
    <xdr:to>
      <xdr:col>36</xdr:col>
      <xdr:colOff>165100</xdr:colOff>
      <xdr:row>83</xdr:row>
      <xdr:rowOff>131877</xdr:rowOff>
    </xdr:to>
    <xdr:sp macro="" textlink="">
      <xdr:nvSpPr>
        <xdr:cNvPr id="374" name="楕円 373"/>
        <xdr:cNvSpPr/>
      </xdr:nvSpPr>
      <xdr:spPr>
        <a:xfrm>
          <a:off x="6235700" y="137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79248</xdr:rowOff>
    </xdr:from>
    <xdr:to>
      <xdr:col>41</xdr:col>
      <xdr:colOff>50800</xdr:colOff>
      <xdr:row>83</xdr:row>
      <xdr:rowOff>81077</xdr:rowOff>
    </xdr:to>
    <xdr:cxnSp macro="">
      <xdr:nvCxnSpPr>
        <xdr:cNvPr id="375" name="直線コネクタ 374"/>
        <xdr:cNvCxnSpPr/>
      </xdr:nvCxnSpPr>
      <xdr:spPr>
        <a:xfrm flipV="1">
          <a:off x="6286500" y="13788898"/>
          <a:ext cx="7937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xdr:cNvSpPr txBox="1"/>
      </xdr:nvSpPr>
      <xdr:spPr>
        <a:xfrm>
          <a:off x="8458277" y="1403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xdr:cNvSpPr txBox="1"/>
      </xdr:nvSpPr>
      <xdr:spPr>
        <a:xfrm>
          <a:off x="7677227" y="1404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xdr:cNvSpPr txBox="1"/>
      </xdr:nvSpPr>
      <xdr:spPr>
        <a:xfrm>
          <a:off x="6864427" y="140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xdr:cNvSpPr txBox="1"/>
      </xdr:nvSpPr>
      <xdr:spPr>
        <a:xfrm>
          <a:off x="6070677" y="1404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140174</xdr:rowOff>
    </xdr:from>
    <xdr:ext cx="469744" cy="259045"/>
    <xdr:sp macro="" textlink="">
      <xdr:nvSpPr>
        <xdr:cNvPr id="380" name="n_1mainValue【公営住宅】&#10;一人当たり面積"/>
        <xdr:cNvSpPr txBox="1"/>
      </xdr:nvSpPr>
      <xdr:spPr>
        <a:xfrm>
          <a:off x="8458277" y="1351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129658</xdr:rowOff>
    </xdr:from>
    <xdr:ext cx="469744" cy="259045"/>
    <xdr:sp macro="" textlink="">
      <xdr:nvSpPr>
        <xdr:cNvPr id="381" name="n_2mainValue【公営住宅】&#10;一人当たり面積"/>
        <xdr:cNvSpPr txBox="1"/>
      </xdr:nvSpPr>
      <xdr:spPr>
        <a:xfrm>
          <a:off x="7677227" y="1350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146575</xdr:rowOff>
    </xdr:from>
    <xdr:ext cx="469744" cy="259045"/>
    <xdr:sp macro="" textlink="">
      <xdr:nvSpPr>
        <xdr:cNvPr id="382" name="n_3mainValue【公営住宅】&#10;一人当たり面積"/>
        <xdr:cNvSpPr txBox="1"/>
      </xdr:nvSpPr>
      <xdr:spPr>
        <a:xfrm>
          <a:off x="6864427" y="1352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148404</xdr:rowOff>
    </xdr:from>
    <xdr:ext cx="469744" cy="259045"/>
    <xdr:sp macro="" textlink="">
      <xdr:nvSpPr>
        <xdr:cNvPr id="383" name="n_4mainValue【公営住宅】&#10;一人当たり面積"/>
        <xdr:cNvSpPr txBox="1"/>
      </xdr:nvSpPr>
      <xdr:spPr>
        <a:xfrm>
          <a:off x="6070677" y="135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xdr:cNvCxnSpPr/>
      </xdr:nvCxnSpPr>
      <xdr:spPr>
        <a:xfrm flipV="1">
          <a:off x="4177665" y="1670113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xdr:cNvSpPr txBox="1"/>
      </xdr:nvSpPr>
      <xdr:spPr>
        <a:xfrm>
          <a:off x="4216400"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xdr:cNvCxnSpPr/>
      </xdr:nvCxnSpPr>
      <xdr:spPr>
        <a:xfrm>
          <a:off x="4108450" y="180955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xdr:cNvSpPr txBox="1"/>
      </xdr:nvSpPr>
      <xdr:spPr>
        <a:xfrm>
          <a:off x="4216400" y="1647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xdr:cNvCxnSpPr/>
      </xdr:nvCxnSpPr>
      <xdr:spPr>
        <a:xfrm>
          <a:off x="4108450" y="16701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13" name="【港湾・漁港】&#10;有形固定資産減価償却率平均値テキスト"/>
        <xdr:cNvSpPr txBox="1"/>
      </xdr:nvSpPr>
      <xdr:spPr>
        <a:xfrm>
          <a:off x="4216400" y="17162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xdr:cNvSpPr/>
      </xdr:nvSpPr>
      <xdr:spPr>
        <a:xfrm>
          <a:off x="412750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xdr:cNvSpPr/>
      </xdr:nvSpPr>
      <xdr:spPr>
        <a:xfrm>
          <a:off x="3384550" y="17290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xdr:cNvSpPr/>
      </xdr:nvSpPr>
      <xdr:spPr>
        <a:xfrm>
          <a:off x="2571750" y="1726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xdr:cNvSpPr/>
      </xdr:nvSpPr>
      <xdr:spPr>
        <a:xfrm>
          <a:off x="1778000" y="1724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xdr:cNvSpPr/>
      </xdr:nvSpPr>
      <xdr:spPr>
        <a:xfrm>
          <a:off x="984250" y="17560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166370</xdr:rowOff>
    </xdr:from>
    <xdr:to>
      <xdr:col>24</xdr:col>
      <xdr:colOff>114300</xdr:colOff>
      <xdr:row>105</xdr:row>
      <xdr:rowOff>96520</xdr:rowOff>
    </xdr:to>
    <xdr:sp macro="" textlink="">
      <xdr:nvSpPr>
        <xdr:cNvPr id="424" name="楕円 423"/>
        <xdr:cNvSpPr/>
      </xdr:nvSpPr>
      <xdr:spPr>
        <a:xfrm>
          <a:off x="4127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144797</xdr:rowOff>
    </xdr:from>
    <xdr:ext cx="405111" cy="259045"/>
    <xdr:sp macro="" textlink="">
      <xdr:nvSpPr>
        <xdr:cNvPr id="425" name="【港湾・漁港】&#10;有形固定資産減価償却率該当値テキスト"/>
        <xdr:cNvSpPr txBox="1"/>
      </xdr:nvSpPr>
      <xdr:spPr>
        <a:xfrm>
          <a:off x="4216400"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130175</xdr:rowOff>
    </xdr:from>
    <xdr:to>
      <xdr:col>20</xdr:col>
      <xdr:colOff>38100</xdr:colOff>
      <xdr:row>105</xdr:row>
      <xdr:rowOff>60325</xdr:rowOff>
    </xdr:to>
    <xdr:sp macro="" textlink="">
      <xdr:nvSpPr>
        <xdr:cNvPr id="426" name="楕円 425"/>
        <xdr:cNvSpPr/>
      </xdr:nvSpPr>
      <xdr:spPr>
        <a:xfrm>
          <a:off x="3384550" y="17389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9525</xdr:rowOff>
    </xdr:from>
    <xdr:to>
      <xdr:col>24</xdr:col>
      <xdr:colOff>63500</xdr:colOff>
      <xdr:row>105</xdr:row>
      <xdr:rowOff>45720</xdr:rowOff>
    </xdr:to>
    <xdr:cxnSp macro="">
      <xdr:nvCxnSpPr>
        <xdr:cNvPr id="427" name="直線コネクタ 426"/>
        <xdr:cNvCxnSpPr/>
      </xdr:nvCxnSpPr>
      <xdr:spPr>
        <a:xfrm>
          <a:off x="3429000" y="17440275"/>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92075</xdr:rowOff>
    </xdr:from>
    <xdr:to>
      <xdr:col>15</xdr:col>
      <xdr:colOff>101600</xdr:colOff>
      <xdr:row>105</xdr:row>
      <xdr:rowOff>22225</xdr:rowOff>
    </xdr:to>
    <xdr:sp macro="" textlink="">
      <xdr:nvSpPr>
        <xdr:cNvPr id="428" name="楕円 427"/>
        <xdr:cNvSpPr/>
      </xdr:nvSpPr>
      <xdr:spPr>
        <a:xfrm>
          <a:off x="2571750" y="17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142875</xdr:rowOff>
    </xdr:from>
    <xdr:to>
      <xdr:col>19</xdr:col>
      <xdr:colOff>177800</xdr:colOff>
      <xdr:row>105</xdr:row>
      <xdr:rowOff>9525</xdr:rowOff>
    </xdr:to>
    <xdr:cxnSp macro="">
      <xdr:nvCxnSpPr>
        <xdr:cNvPr id="429" name="直線コネクタ 428"/>
        <xdr:cNvCxnSpPr/>
      </xdr:nvCxnSpPr>
      <xdr:spPr>
        <a:xfrm>
          <a:off x="2622550" y="1740217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55880</xdr:rowOff>
    </xdr:from>
    <xdr:to>
      <xdr:col>10</xdr:col>
      <xdr:colOff>165100</xdr:colOff>
      <xdr:row>104</xdr:row>
      <xdr:rowOff>157480</xdr:rowOff>
    </xdr:to>
    <xdr:sp macro="" textlink="">
      <xdr:nvSpPr>
        <xdr:cNvPr id="430" name="楕円 429"/>
        <xdr:cNvSpPr/>
      </xdr:nvSpPr>
      <xdr:spPr>
        <a:xfrm>
          <a:off x="17780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106680</xdr:rowOff>
    </xdr:from>
    <xdr:to>
      <xdr:col>15</xdr:col>
      <xdr:colOff>50800</xdr:colOff>
      <xdr:row>104</xdr:row>
      <xdr:rowOff>142875</xdr:rowOff>
    </xdr:to>
    <xdr:cxnSp macro="">
      <xdr:nvCxnSpPr>
        <xdr:cNvPr id="431" name="直線コネクタ 430"/>
        <xdr:cNvCxnSpPr/>
      </xdr:nvCxnSpPr>
      <xdr:spPr>
        <a:xfrm>
          <a:off x="1828800" y="1736598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40639</xdr:rowOff>
    </xdr:from>
    <xdr:to>
      <xdr:col>6</xdr:col>
      <xdr:colOff>38100</xdr:colOff>
      <xdr:row>104</xdr:row>
      <xdr:rowOff>142239</xdr:rowOff>
    </xdr:to>
    <xdr:sp macro="" textlink="">
      <xdr:nvSpPr>
        <xdr:cNvPr id="432" name="楕円 431"/>
        <xdr:cNvSpPr/>
      </xdr:nvSpPr>
      <xdr:spPr>
        <a:xfrm>
          <a:off x="984250" y="17299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91439</xdr:rowOff>
    </xdr:from>
    <xdr:to>
      <xdr:col>10</xdr:col>
      <xdr:colOff>114300</xdr:colOff>
      <xdr:row>104</xdr:row>
      <xdr:rowOff>106680</xdr:rowOff>
    </xdr:to>
    <xdr:cxnSp macro="">
      <xdr:nvCxnSpPr>
        <xdr:cNvPr id="433" name="直線コネクタ 432"/>
        <xdr:cNvCxnSpPr/>
      </xdr:nvCxnSpPr>
      <xdr:spPr>
        <a:xfrm>
          <a:off x="1028700" y="17350739"/>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149241</xdr:rowOff>
    </xdr:from>
    <xdr:ext cx="405111" cy="259045"/>
    <xdr:sp macro="" textlink="">
      <xdr:nvSpPr>
        <xdr:cNvPr id="434" name="n_1aveValue【港湾・漁港】&#10;有形固定資産減価償却率"/>
        <xdr:cNvSpPr txBox="1"/>
      </xdr:nvSpPr>
      <xdr:spPr>
        <a:xfrm>
          <a:off x="32391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35" name="n_2aveValue【港湾・漁港】&#10;有形固定資産減価償却率"/>
        <xdr:cNvSpPr txBox="1"/>
      </xdr:nvSpPr>
      <xdr:spPr>
        <a:xfrm>
          <a:off x="24390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99713</xdr:rowOff>
    </xdr:from>
    <xdr:ext cx="405111" cy="259045"/>
    <xdr:sp macro="" textlink="">
      <xdr:nvSpPr>
        <xdr:cNvPr id="436" name="n_3aveValue【港湾・漁港】&#10;有形固定資産減価償却率"/>
        <xdr:cNvSpPr txBox="1"/>
      </xdr:nvSpPr>
      <xdr:spPr>
        <a:xfrm>
          <a:off x="1645294"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macro="" textlink="">
      <xdr:nvSpPr>
        <xdr:cNvPr id="437" name="n_4aveValue【港湾・漁港】&#10;有形固定資産減価償却率"/>
        <xdr:cNvSpPr txBox="1"/>
      </xdr:nvSpPr>
      <xdr:spPr>
        <a:xfrm>
          <a:off x="851544"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51452</xdr:rowOff>
    </xdr:from>
    <xdr:ext cx="405111" cy="259045"/>
    <xdr:sp macro="" textlink="">
      <xdr:nvSpPr>
        <xdr:cNvPr id="438" name="n_1mainValue【港湾・漁港】&#10;有形固定資産減価償却率"/>
        <xdr:cNvSpPr txBox="1"/>
      </xdr:nvSpPr>
      <xdr:spPr>
        <a:xfrm>
          <a:off x="3239144" y="1748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13352</xdr:rowOff>
    </xdr:from>
    <xdr:ext cx="405111" cy="259045"/>
    <xdr:sp macro="" textlink="">
      <xdr:nvSpPr>
        <xdr:cNvPr id="439" name="n_2mainValue【港湾・漁港】&#10;有形固定資産減価償却率"/>
        <xdr:cNvSpPr txBox="1"/>
      </xdr:nvSpPr>
      <xdr:spPr>
        <a:xfrm>
          <a:off x="2439044" y="1744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148607</xdr:rowOff>
    </xdr:from>
    <xdr:ext cx="405111" cy="259045"/>
    <xdr:sp macro="" textlink="">
      <xdr:nvSpPr>
        <xdr:cNvPr id="440" name="n_3mainValue【港湾・漁港】&#10;有形固定資産減価償却率"/>
        <xdr:cNvSpPr txBox="1"/>
      </xdr:nvSpPr>
      <xdr:spPr>
        <a:xfrm>
          <a:off x="1645294" y="1740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158766</xdr:rowOff>
    </xdr:from>
    <xdr:ext cx="405111" cy="259045"/>
    <xdr:sp macro="" textlink="">
      <xdr:nvSpPr>
        <xdr:cNvPr id="441" name="n_4mainValue【港湾・漁港】&#10;有形固定資産減価償却率"/>
        <xdr:cNvSpPr txBox="1"/>
      </xdr:nvSpPr>
      <xdr:spPr>
        <a:xfrm>
          <a:off x="8515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xdr:cNvSpPr txBox="1"/>
      </xdr:nvSpPr>
      <xdr:spPr>
        <a:xfrm>
          <a:off x="5418031" y="1742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xdr:cNvCxnSpPr/>
      </xdr:nvCxnSpPr>
      <xdr:spPr>
        <a:xfrm flipV="1">
          <a:off x="9429115" y="16680126"/>
          <a:ext cx="0" cy="134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xdr:cNvSpPr txBox="1"/>
      </xdr:nvSpPr>
      <xdr:spPr>
        <a:xfrm>
          <a:off x="9467850" y="1802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xdr:cNvCxnSpPr/>
      </xdr:nvCxnSpPr>
      <xdr:spPr>
        <a:xfrm>
          <a:off x="9359900" y="18020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xdr:cNvSpPr txBox="1"/>
      </xdr:nvSpPr>
      <xdr:spPr>
        <a:xfrm>
          <a:off x="9467850" y="1645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xdr:cNvCxnSpPr/>
      </xdr:nvCxnSpPr>
      <xdr:spPr>
        <a:xfrm>
          <a:off x="9359900" y="16680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68592</xdr:rowOff>
    </xdr:from>
    <xdr:ext cx="534377" cy="259045"/>
    <xdr:sp macro="" textlink="">
      <xdr:nvSpPr>
        <xdr:cNvPr id="468" name="【港湾・漁港】&#10;一人当たり有形固定資産（償却資産）額平均値テキスト"/>
        <xdr:cNvSpPr txBox="1"/>
      </xdr:nvSpPr>
      <xdr:spPr>
        <a:xfrm>
          <a:off x="9467850" y="17842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xdr:cNvSpPr/>
      </xdr:nvSpPr>
      <xdr:spPr>
        <a:xfrm>
          <a:off x="9398000" y="17863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xdr:cNvSpPr/>
      </xdr:nvSpPr>
      <xdr:spPr>
        <a:xfrm>
          <a:off x="8636000" y="1786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xdr:cNvSpPr/>
      </xdr:nvSpPr>
      <xdr:spPr>
        <a:xfrm>
          <a:off x="7842250" y="178674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xdr:cNvSpPr/>
      </xdr:nvSpPr>
      <xdr:spPr>
        <a:xfrm>
          <a:off x="7029450" y="178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xdr:cNvSpPr/>
      </xdr:nvSpPr>
      <xdr:spPr>
        <a:xfrm>
          <a:off x="6235700" y="1776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50112</xdr:rowOff>
    </xdr:from>
    <xdr:to>
      <xdr:col>55</xdr:col>
      <xdr:colOff>50800</xdr:colOff>
      <xdr:row>107</xdr:row>
      <xdr:rowOff>151712</xdr:rowOff>
    </xdr:to>
    <xdr:sp macro="" textlink="">
      <xdr:nvSpPr>
        <xdr:cNvPr id="479" name="楕円 478"/>
        <xdr:cNvSpPr/>
      </xdr:nvSpPr>
      <xdr:spPr>
        <a:xfrm>
          <a:off x="9398000" y="178237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72989</xdr:rowOff>
    </xdr:from>
    <xdr:ext cx="534377" cy="259045"/>
    <xdr:sp macro="" textlink="">
      <xdr:nvSpPr>
        <xdr:cNvPr id="480" name="【港湾・漁港】&#10;一人当たり有形固定資産（償却資産）額該当値テキスト"/>
        <xdr:cNvSpPr txBox="1"/>
      </xdr:nvSpPr>
      <xdr:spPr>
        <a:xfrm>
          <a:off x="9467850" y="1767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50141</xdr:rowOff>
    </xdr:from>
    <xdr:to>
      <xdr:col>50</xdr:col>
      <xdr:colOff>165100</xdr:colOff>
      <xdr:row>107</xdr:row>
      <xdr:rowOff>151741</xdr:rowOff>
    </xdr:to>
    <xdr:sp macro="" textlink="">
      <xdr:nvSpPr>
        <xdr:cNvPr id="481" name="楕円 480"/>
        <xdr:cNvSpPr/>
      </xdr:nvSpPr>
      <xdr:spPr>
        <a:xfrm>
          <a:off x="8636000" y="178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100912</xdr:rowOff>
    </xdr:from>
    <xdr:to>
      <xdr:col>55</xdr:col>
      <xdr:colOff>0</xdr:colOff>
      <xdr:row>107</xdr:row>
      <xdr:rowOff>100941</xdr:rowOff>
    </xdr:to>
    <xdr:cxnSp macro="">
      <xdr:nvCxnSpPr>
        <xdr:cNvPr id="482" name="直線コネクタ 481"/>
        <xdr:cNvCxnSpPr/>
      </xdr:nvCxnSpPr>
      <xdr:spPr>
        <a:xfrm flipV="1">
          <a:off x="8686800" y="17874562"/>
          <a:ext cx="74295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50781</xdr:rowOff>
    </xdr:from>
    <xdr:to>
      <xdr:col>46</xdr:col>
      <xdr:colOff>38100</xdr:colOff>
      <xdr:row>107</xdr:row>
      <xdr:rowOff>152381</xdr:rowOff>
    </xdr:to>
    <xdr:sp macro="" textlink="">
      <xdr:nvSpPr>
        <xdr:cNvPr id="483" name="楕円 482"/>
        <xdr:cNvSpPr/>
      </xdr:nvSpPr>
      <xdr:spPr>
        <a:xfrm>
          <a:off x="7842250" y="178244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100941</xdr:rowOff>
    </xdr:from>
    <xdr:to>
      <xdr:col>50</xdr:col>
      <xdr:colOff>114300</xdr:colOff>
      <xdr:row>107</xdr:row>
      <xdr:rowOff>101581</xdr:rowOff>
    </xdr:to>
    <xdr:cxnSp macro="">
      <xdr:nvCxnSpPr>
        <xdr:cNvPr id="484" name="直線コネクタ 483"/>
        <xdr:cNvCxnSpPr/>
      </xdr:nvCxnSpPr>
      <xdr:spPr>
        <a:xfrm flipV="1">
          <a:off x="7886700" y="17874591"/>
          <a:ext cx="8001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52096</xdr:rowOff>
    </xdr:from>
    <xdr:to>
      <xdr:col>41</xdr:col>
      <xdr:colOff>101600</xdr:colOff>
      <xdr:row>107</xdr:row>
      <xdr:rowOff>153696</xdr:rowOff>
    </xdr:to>
    <xdr:sp macro="" textlink="">
      <xdr:nvSpPr>
        <xdr:cNvPr id="485" name="楕円 484"/>
        <xdr:cNvSpPr/>
      </xdr:nvSpPr>
      <xdr:spPr>
        <a:xfrm>
          <a:off x="7029450" y="1782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101581</xdr:rowOff>
    </xdr:from>
    <xdr:to>
      <xdr:col>45</xdr:col>
      <xdr:colOff>177800</xdr:colOff>
      <xdr:row>107</xdr:row>
      <xdr:rowOff>102896</xdr:rowOff>
    </xdr:to>
    <xdr:cxnSp macro="">
      <xdr:nvCxnSpPr>
        <xdr:cNvPr id="486" name="直線コネクタ 485"/>
        <xdr:cNvCxnSpPr/>
      </xdr:nvCxnSpPr>
      <xdr:spPr>
        <a:xfrm flipV="1">
          <a:off x="7080250" y="17875231"/>
          <a:ext cx="80645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52553</xdr:rowOff>
    </xdr:from>
    <xdr:to>
      <xdr:col>36</xdr:col>
      <xdr:colOff>165100</xdr:colOff>
      <xdr:row>107</xdr:row>
      <xdr:rowOff>154153</xdr:rowOff>
    </xdr:to>
    <xdr:sp macro="" textlink="">
      <xdr:nvSpPr>
        <xdr:cNvPr id="487" name="楕円 486"/>
        <xdr:cNvSpPr/>
      </xdr:nvSpPr>
      <xdr:spPr>
        <a:xfrm>
          <a:off x="6235700" y="1782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102896</xdr:rowOff>
    </xdr:from>
    <xdr:to>
      <xdr:col>41</xdr:col>
      <xdr:colOff>50800</xdr:colOff>
      <xdr:row>107</xdr:row>
      <xdr:rowOff>103353</xdr:rowOff>
    </xdr:to>
    <xdr:cxnSp macro="">
      <xdr:nvCxnSpPr>
        <xdr:cNvPr id="488" name="直線コネクタ 487"/>
        <xdr:cNvCxnSpPr/>
      </xdr:nvCxnSpPr>
      <xdr:spPr>
        <a:xfrm flipV="1">
          <a:off x="6286500" y="17876546"/>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13099</xdr:rowOff>
    </xdr:from>
    <xdr:ext cx="534377" cy="259045"/>
    <xdr:sp macro="" textlink="">
      <xdr:nvSpPr>
        <xdr:cNvPr id="489" name="n_1aveValue【港湾・漁港】&#10;一人当たり有形固定資産（償却資産）額"/>
        <xdr:cNvSpPr txBox="1"/>
      </xdr:nvSpPr>
      <xdr:spPr>
        <a:xfrm>
          <a:off x="8425961" y="1795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15108</xdr:rowOff>
    </xdr:from>
    <xdr:ext cx="534377" cy="259045"/>
    <xdr:sp macro="" textlink="">
      <xdr:nvSpPr>
        <xdr:cNvPr id="490" name="n_2aveValue【港湾・漁港】&#10;一人当たり有形固定資産（償却資産）額"/>
        <xdr:cNvSpPr txBox="1"/>
      </xdr:nvSpPr>
      <xdr:spPr>
        <a:xfrm>
          <a:off x="7644911" y="1796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20556</xdr:rowOff>
    </xdr:from>
    <xdr:ext cx="534377" cy="259045"/>
    <xdr:sp macro="" textlink="">
      <xdr:nvSpPr>
        <xdr:cNvPr id="491" name="n_3aveValue【港湾・漁港】&#10;一人当たり有形固定資産（償却資産）額"/>
        <xdr:cNvSpPr txBox="1"/>
      </xdr:nvSpPr>
      <xdr:spPr>
        <a:xfrm>
          <a:off x="6851161" y="179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92" name="n_4aveValue【港湾・漁港】&#10;一人当たり有形固定資産（償却資産）額"/>
        <xdr:cNvSpPr txBox="1"/>
      </xdr:nvSpPr>
      <xdr:spPr>
        <a:xfrm>
          <a:off x="6038361" y="175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168268</xdr:rowOff>
    </xdr:from>
    <xdr:ext cx="534377" cy="259045"/>
    <xdr:sp macro="" textlink="">
      <xdr:nvSpPr>
        <xdr:cNvPr id="493" name="n_1mainValue【港湾・漁港】&#10;一人当たり有形固定資産（償却資産）額"/>
        <xdr:cNvSpPr txBox="1"/>
      </xdr:nvSpPr>
      <xdr:spPr>
        <a:xfrm>
          <a:off x="8425961" y="1759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168908</xdr:rowOff>
    </xdr:from>
    <xdr:ext cx="534377" cy="259045"/>
    <xdr:sp macro="" textlink="">
      <xdr:nvSpPr>
        <xdr:cNvPr id="494" name="n_2mainValue【港湾・漁港】&#10;一人当たり有形固定資産（償却資産）額"/>
        <xdr:cNvSpPr txBox="1"/>
      </xdr:nvSpPr>
      <xdr:spPr>
        <a:xfrm>
          <a:off x="7644911" y="1759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170223</xdr:rowOff>
    </xdr:from>
    <xdr:ext cx="534377" cy="259045"/>
    <xdr:sp macro="" textlink="">
      <xdr:nvSpPr>
        <xdr:cNvPr id="495" name="n_3mainValue【港湾・漁港】&#10;一人当たり有形固定資産（償却資産）額"/>
        <xdr:cNvSpPr txBox="1"/>
      </xdr:nvSpPr>
      <xdr:spPr>
        <a:xfrm>
          <a:off x="6851161" y="1760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145280</xdr:rowOff>
    </xdr:from>
    <xdr:ext cx="534377" cy="259045"/>
    <xdr:sp macro="" textlink="">
      <xdr:nvSpPr>
        <xdr:cNvPr id="496" name="n_4mainValue【港湾・漁港】&#10;一人当たり有形固定資産（償却資産）額"/>
        <xdr:cNvSpPr txBox="1"/>
      </xdr:nvSpPr>
      <xdr:spPr>
        <a:xfrm>
          <a:off x="6038361" y="179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xdr:cNvCxnSpPr/>
      </xdr:nvCxnSpPr>
      <xdr:spPr>
        <a:xfrm flipV="1">
          <a:off x="14699614" y="5764530"/>
          <a:ext cx="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xdr:cNvSpPr txBox="1"/>
      </xdr:nvSpPr>
      <xdr:spPr>
        <a:xfrm>
          <a:off x="14738350"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xdr:cNvCxnSpPr/>
      </xdr:nvCxnSpPr>
      <xdr:spPr>
        <a:xfrm>
          <a:off x="14611350" y="6912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xdr:cNvSpPr txBox="1"/>
      </xdr:nvSpPr>
      <xdr:spPr>
        <a:xfrm>
          <a:off x="14738350"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xdr:cNvCxnSpPr/>
      </xdr:nvCxnSpPr>
      <xdr:spPr>
        <a:xfrm>
          <a:off x="14611350" y="5764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526" name="【認定こども園・幼稚園・保育所】&#10;有形固定資産減価償却率平均値テキスト"/>
        <xdr:cNvSpPr txBox="1"/>
      </xdr:nvSpPr>
      <xdr:spPr>
        <a:xfrm>
          <a:off x="14738350" y="6080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xdr:cNvSpPr/>
      </xdr:nvSpPr>
      <xdr:spPr>
        <a:xfrm>
          <a:off x="14649450" y="62223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xdr:cNvSpPr/>
      </xdr:nvSpPr>
      <xdr:spPr>
        <a:xfrm>
          <a:off x="13887450" y="6222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xdr:cNvSpPr/>
      </xdr:nvSpPr>
      <xdr:spPr>
        <a:xfrm>
          <a:off x="13093700" y="6186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xdr:cNvSpPr/>
      </xdr:nvSpPr>
      <xdr:spPr>
        <a:xfrm>
          <a:off x="12299950" y="612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xdr:cNvSpPr/>
      </xdr:nvSpPr>
      <xdr:spPr>
        <a:xfrm>
          <a:off x="11487150" y="6053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37" name="楕円 536"/>
        <xdr:cNvSpPr/>
      </xdr:nvSpPr>
      <xdr:spPr>
        <a:xfrm>
          <a:off x="14649450" y="63512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538" name="【認定こども園・幼稚園・保育所】&#10;有形固定資産減価償却率該当値テキスト"/>
        <xdr:cNvSpPr txBox="1"/>
      </xdr:nvSpPr>
      <xdr:spPr>
        <a:xfrm>
          <a:off x="14738350" y="632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xdr:rowOff>
    </xdr:from>
    <xdr:to>
      <xdr:col>81</xdr:col>
      <xdr:colOff>101600</xdr:colOff>
      <xdr:row>38</xdr:row>
      <xdr:rowOff>107950</xdr:rowOff>
    </xdr:to>
    <xdr:sp macro="" textlink="">
      <xdr:nvSpPr>
        <xdr:cNvPr id="539" name="楕円 538"/>
        <xdr:cNvSpPr/>
      </xdr:nvSpPr>
      <xdr:spPr>
        <a:xfrm>
          <a:off x="1388745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57150</xdr:rowOff>
    </xdr:from>
    <xdr:to>
      <xdr:col>85</xdr:col>
      <xdr:colOff>127000</xdr:colOff>
      <xdr:row>38</xdr:row>
      <xdr:rowOff>121920</xdr:rowOff>
    </xdr:to>
    <xdr:cxnSp macro="">
      <xdr:nvCxnSpPr>
        <xdr:cNvPr id="540" name="直線コネクタ 539"/>
        <xdr:cNvCxnSpPr/>
      </xdr:nvCxnSpPr>
      <xdr:spPr>
        <a:xfrm>
          <a:off x="13938250" y="633730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109220</xdr:rowOff>
    </xdr:from>
    <xdr:to>
      <xdr:col>76</xdr:col>
      <xdr:colOff>165100</xdr:colOff>
      <xdr:row>38</xdr:row>
      <xdr:rowOff>39370</xdr:rowOff>
    </xdr:to>
    <xdr:sp macro="" textlink="">
      <xdr:nvSpPr>
        <xdr:cNvPr id="541" name="楕円 540"/>
        <xdr:cNvSpPr/>
      </xdr:nvSpPr>
      <xdr:spPr>
        <a:xfrm>
          <a:off x="13093700" y="6224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160020</xdr:rowOff>
    </xdr:from>
    <xdr:to>
      <xdr:col>81</xdr:col>
      <xdr:colOff>50800</xdr:colOff>
      <xdr:row>38</xdr:row>
      <xdr:rowOff>57150</xdr:rowOff>
    </xdr:to>
    <xdr:cxnSp macro="">
      <xdr:nvCxnSpPr>
        <xdr:cNvPr id="542" name="直線コネクタ 541"/>
        <xdr:cNvCxnSpPr/>
      </xdr:nvCxnSpPr>
      <xdr:spPr>
        <a:xfrm>
          <a:off x="13144500" y="6275070"/>
          <a:ext cx="7937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34925</xdr:rowOff>
    </xdr:from>
    <xdr:to>
      <xdr:col>72</xdr:col>
      <xdr:colOff>38100</xdr:colOff>
      <xdr:row>37</xdr:row>
      <xdr:rowOff>136525</xdr:rowOff>
    </xdr:to>
    <xdr:sp macro="" textlink="">
      <xdr:nvSpPr>
        <xdr:cNvPr id="543" name="楕円 542"/>
        <xdr:cNvSpPr/>
      </xdr:nvSpPr>
      <xdr:spPr>
        <a:xfrm>
          <a:off x="12299950" y="6149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85725</xdr:rowOff>
    </xdr:from>
    <xdr:to>
      <xdr:col>76</xdr:col>
      <xdr:colOff>114300</xdr:colOff>
      <xdr:row>37</xdr:row>
      <xdr:rowOff>160020</xdr:rowOff>
    </xdr:to>
    <xdr:cxnSp macro="">
      <xdr:nvCxnSpPr>
        <xdr:cNvPr id="544" name="直線コネクタ 543"/>
        <xdr:cNvCxnSpPr/>
      </xdr:nvCxnSpPr>
      <xdr:spPr>
        <a:xfrm>
          <a:off x="12344400" y="6200775"/>
          <a:ext cx="8001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12065</xdr:rowOff>
    </xdr:from>
    <xdr:to>
      <xdr:col>67</xdr:col>
      <xdr:colOff>101600</xdr:colOff>
      <xdr:row>37</xdr:row>
      <xdr:rowOff>113665</xdr:rowOff>
    </xdr:to>
    <xdr:sp macro="" textlink="">
      <xdr:nvSpPr>
        <xdr:cNvPr id="545" name="楕円 544"/>
        <xdr:cNvSpPr/>
      </xdr:nvSpPr>
      <xdr:spPr>
        <a:xfrm>
          <a:off x="1148715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62865</xdr:rowOff>
    </xdr:from>
    <xdr:to>
      <xdr:col>71</xdr:col>
      <xdr:colOff>177800</xdr:colOff>
      <xdr:row>37</xdr:row>
      <xdr:rowOff>85725</xdr:rowOff>
    </xdr:to>
    <xdr:cxnSp macro="">
      <xdr:nvCxnSpPr>
        <xdr:cNvPr id="546" name="直線コネクタ 545"/>
        <xdr:cNvCxnSpPr/>
      </xdr:nvCxnSpPr>
      <xdr:spPr>
        <a:xfrm>
          <a:off x="11537950" y="617791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7" name="n_1aveValue【認定こども園・幼稚園・保育所】&#10;有形固定資産減価償却率"/>
        <xdr:cNvSpPr txBox="1"/>
      </xdr:nvSpPr>
      <xdr:spPr>
        <a:xfrm>
          <a:off x="13742044"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48" name="n_2aveValue【認定こども園・幼稚園・保育所】&#10;有形固定資産減価償却率"/>
        <xdr:cNvSpPr txBox="1"/>
      </xdr:nvSpPr>
      <xdr:spPr>
        <a:xfrm>
          <a:off x="12960994"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9" name="n_3aveValue【認定こども園・幼稚園・保育所】&#10;有形固定資産減価償却率"/>
        <xdr:cNvSpPr txBox="1"/>
      </xdr:nvSpPr>
      <xdr:spPr>
        <a:xfrm>
          <a:off x="121672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0" name="n_4aveValue【認定こども園・幼稚園・保育所】&#10;有形固定資産減価償却率"/>
        <xdr:cNvSpPr txBox="1"/>
      </xdr:nvSpPr>
      <xdr:spPr>
        <a:xfrm>
          <a:off x="11354444" y="583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99077</xdr:rowOff>
    </xdr:from>
    <xdr:ext cx="405111" cy="259045"/>
    <xdr:sp macro="" textlink="">
      <xdr:nvSpPr>
        <xdr:cNvPr id="551" name="n_1mainValue【認定こども園・幼稚園・保育所】&#10;有形固定資産減価償却率"/>
        <xdr:cNvSpPr txBox="1"/>
      </xdr:nvSpPr>
      <xdr:spPr>
        <a:xfrm>
          <a:off x="137420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552" name="n_2mainValue【認定こども園・幼稚園・保育所】&#10;有形固定資産減価償却率"/>
        <xdr:cNvSpPr txBox="1"/>
      </xdr:nvSpPr>
      <xdr:spPr>
        <a:xfrm>
          <a:off x="12960994" y="631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127652</xdr:rowOff>
    </xdr:from>
    <xdr:ext cx="405111" cy="259045"/>
    <xdr:sp macro="" textlink="">
      <xdr:nvSpPr>
        <xdr:cNvPr id="553" name="n_3mainValue【認定こども園・幼稚園・保育所】&#10;有形固定資産減価償却率"/>
        <xdr:cNvSpPr txBox="1"/>
      </xdr:nvSpPr>
      <xdr:spPr>
        <a:xfrm>
          <a:off x="121672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104792</xdr:rowOff>
    </xdr:from>
    <xdr:ext cx="405111" cy="259045"/>
    <xdr:sp macro="" textlink="">
      <xdr:nvSpPr>
        <xdr:cNvPr id="554" name="n_4mainValue【認定こども園・幼稚園・保育所】&#10;有形固定資産減価償却率"/>
        <xdr:cNvSpPr txBox="1"/>
      </xdr:nvSpPr>
      <xdr:spPr>
        <a:xfrm>
          <a:off x="11354444" y="621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xdr:cNvCxnSpPr/>
      </xdr:nvCxnSpPr>
      <xdr:spPr>
        <a:xfrm flipV="1">
          <a:off x="19951064" y="564261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xdr:cNvSpPr txBox="1"/>
      </xdr:nvSpPr>
      <xdr:spPr>
        <a:xfrm>
          <a:off x="19989800" y="69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xdr:cNvCxnSpPr/>
      </xdr:nvCxnSpPr>
      <xdr:spPr>
        <a:xfrm>
          <a:off x="19881850" y="692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xdr:cNvSpPr txBox="1"/>
      </xdr:nvSpPr>
      <xdr:spPr>
        <a:xfrm>
          <a:off x="19989800"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xdr:cNvCxnSpPr/>
      </xdr:nvCxnSpPr>
      <xdr:spPr>
        <a:xfrm>
          <a:off x="19881850" y="5642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83" name="【認定こども園・幼稚園・保育所】&#10;一人当たり面積平均値テキスト"/>
        <xdr:cNvSpPr txBox="1"/>
      </xdr:nvSpPr>
      <xdr:spPr>
        <a:xfrm>
          <a:off x="19989800" y="635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xdr:cNvSpPr/>
      </xdr:nvSpPr>
      <xdr:spPr>
        <a:xfrm>
          <a:off x="199009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xdr:cNvSpPr/>
      </xdr:nvSpPr>
      <xdr:spPr>
        <a:xfrm>
          <a:off x="19157950" y="6501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xdr:cNvSpPr/>
      </xdr:nvSpPr>
      <xdr:spPr>
        <a:xfrm>
          <a:off x="1834515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xdr:cNvSpPr/>
      </xdr:nvSpPr>
      <xdr:spPr>
        <a:xfrm>
          <a:off x="17551400" y="6520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xdr:cNvSpPr/>
      </xdr:nvSpPr>
      <xdr:spPr>
        <a:xfrm>
          <a:off x="16757650" y="6485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78740</xdr:rowOff>
    </xdr:from>
    <xdr:to>
      <xdr:col>116</xdr:col>
      <xdr:colOff>114300</xdr:colOff>
      <xdr:row>42</xdr:row>
      <xdr:rowOff>8890</xdr:rowOff>
    </xdr:to>
    <xdr:sp macro="" textlink="">
      <xdr:nvSpPr>
        <xdr:cNvPr id="594" name="楕円 593"/>
        <xdr:cNvSpPr/>
      </xdr:nvSpPr>
      <xdr:spPr>
        <a:xfrm>
          <a:off x="19900900" y="685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165117</xdr:rowOff>
    </xdr:from>
    <xdr:ext cx="469744" cy="259045"/>
    <xdr:sp macro="" textlink="">
      <xdr:nvSpPr>
        <xdr:cNvPr id="595" name="【認定こども園・幼稚園・保育所】&#10;一人当たり面積該当値テキスト"/>
        <xdr:cNvSpPr txBox="1"/>
      </xdr:nvSpPr>
      <xdr:spPr>
        <a:xfrm>
          <a:off x="1998980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78740</xdr:rowOff>
    </xdr:from>
    <xdr:to>
      <xdr:col>112</xdr:col>
      <xdr:colOff>38100</xdr:colOff>
      <xdr:row>42</xdr:row>
      <xdr:rowOff>8890</xdr:rowOff>
    </xdr:to>
    <xdr:sp macro="" textlink="">
      <xdr:nvSpPr>
        <xdr:cNvPr id="596" name="楕円 595"/>
        <xdr:cNvSpPr/>
      </xdr:nvSpPr>
      <xdr:spPr>
        <a:xfrm>
          <a:off x="19157950" y="6854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129540</xdr:rowOff>
    </xdr:from>
    <xdr:to>
      <xdr:col>116</xdr:col>
      <xdr:colOff>63500</xdr:colOff>
      <xdr:row>41</xdr:row>
      <xdr:rowOff>129540</xdr:rowOff>
    </xdr:to>
    <xdr:cxnSp macro="">
      <xdr:nvCxnSpPr>
        <xdr:cNvPr id="597" name="直線コネクタ 596"/>
        <xdr:cNvCxnSpPr/>
      </xdr:nvCxnSpPr>
      <xdr:spPr>
        <a:xfrm>
          <a:off x="19202400" y="690499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78740</xdr:rowOff>
    </xdr:from>
    <xdr:to>
      <xdr:col>107</xdr:col>
      <xdr:colOff>101600</xdr:colOff>
      <xdr:row>42</xdr:row>
      <xdr:rowOff>8890</xdr:rowOff>
    </xdr:to>
    <xdr:sp macro="" textlink="">
      <xdr:nvSpPr>
        <xdr:cNvPr id="598" name="楕円 597"/>
        <xdr:cNvSpPr/>
      </xdr:nvSpPr>
      <xdr:spPr>
        <a:xfrm>
          <a:off x="18345150" y="685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129540</xdr:rowOff>
    </xdr:from>
    <xdr:to>
      <xdr:col>111</xdr:col>
      <xdr:colOff>177800</xdr:colOff>
      <xdr:row>41</xdr:row>
      <xdr:rowOff>129540</xdr:rowOff>
    </xdr:to>
    <xdr:cxnSp macro="">
      <xdr:nvCxnSpPr>
        <xdr:cNvPr id="599" name="直線コネクタ 598"/>
        <xdr:cNvCxnSpPr/>
      </xdr:nvCxnSpPr>
      <xdr:spPr>
        <a:xfrm>
          <a:off x="18395950" y="690499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78740</xdr:rowOff>
    </xdr:from>
    <xdr:to>
      <xdr:col>102</xdr:col>
      <xdr:colOff>165100</xdr:colOff>
      <xdr:row>42</xdr:row>
      <xdr:rowOff>8890</xdr:rowOff>
    </xdr:to>
    <xdr:sp macro="" textlink="">
      <xdr:nvSpPr>
        <xdr:cNvPr id="600" name="楕円 599"/>
        <xdr:cNvSpPr/>
      </xdr:nvSpPr>
      <xdr:spPr>
        <a:xfrm>
          <a:off x="17551400" y="685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129540</xdr:rowOff>
    </xdr:from>
    <xdr:to>
      <xdr:col>107</xdr:col>
      <xdr:colOff>50800</xdr:colOff>
      <xdr:row>41</xdr:row>
      <xdr:rowOff>129540</xdr:rowOff>
    </xdr:to>
    <xdr:cxnSp macro="">
      <xdr:nvCxnSpPr>
        <xdr:cNvPr id="601" name="直線コネクタ 600"/>
        <xdr:cNvCxnSpPr/>
      </xdr:nvCxnSpPr>
      <xdr:spPr>
        <a:xfrm>
          <a:off x="17602200" y="69049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78740</xdr:rowOff>
    </xdr:from>
    <xdr:to>
      <xdr:col>98</xdr:col>
      <xdr:colOff>38100</xdr:colOff>
      <xdr:row>42</xdr:row>
      <xdr:rowOff>8890</xdr:rowOff>
    </xdr:to>
    <xdr:sp macro="" textlink="">
      <xdr:nvSpPr>
        <xdr:cNvPr id="602" name="楕円 601"/>
        <xdr:cNvSpPr/>
      </xdr:nvSpPr>
      <xdr:spPr>
        <a:xfrm>
          <a:off x="16757650" y="6854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129540</xdr:rowOff>
    </xdr:from>
    <xdr:to>
      <xdr:col>102</xdr:col>
      <xdr:colOff>114300</xdr:colOff>
      <xdr:row>41</xdr:row>
      <xdr:rowOff>129540</xdr:rowOff>
    </xdr:to>
    <xdr:cxnSp macro="">
      <xdr:nvCxnSpPr>
        <xdr:cNvPr id="603" name="直線コネクタ 602"/>
        <xdr:cNvCxnSpPr/>
      </xdr:nvCxnSpPr>
      <xdr:spPr>
        <a:xfrm>
          <a:off x="16802100" y="69049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604" name="n_1aveValue【認定こども園・幼稚園・保育所】&#10;一人当たり面積"/>
        <xdr:cNvSpPr txBox="1"/>
      </xdr:nvSpPr>
      <xdr:spPr>
        <a:xfrm>
          <a:off x="18980227"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605" name="n_2aveValue【認定こども園・幼稚園・保育所】&#10;一人当たり面積"/>
        <xdr:cNvSpPr txBox="1"/>
      </xdr:nvSpPr>
      <xdr:spPr>
        <a:xfrm>
          <a:off x="181801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606" name="n_3aveValue【認定こども園・幼稚園・保育所】&#10;一人当たり面積"/>
        <xdr:cNvSpPr txBox="1"/>
      </xdr:nvSpPr>
      <xdr:spPr>
        <a:xfrm>
          <a:off x="1738637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607" name="n_4aveValue【認定こども園・幼稚園・保育所】&#10;一人当たり面積"/>
        <xdr:cNvSpPr txBox="1"/>
      </xdr:nvSpPr>
      <xdr:spPr>
        <a:xfrm>
          <a:off x="165926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17</xdr:rowOff>
    </xdr:from>
    <xdr:ext cx="469744" cy="259045"/>
    <xdr:sp macro="" textlink="">
      <xdr:nvSpPr>
        <xdr:cNvPr id="608" name="n_1mainValue【認定こども園・幼稚園・保育所】&#10;一人当たり面積"/>
        <xdr:cNvSpPr txBox="1"/>
      </xdr:nvSpPr>
      <xdr:spPr>
        <a:xfrm>
          <a:off x="18980227"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17</xdr:rowOff>
    </xdr:from>
    <xdr:ext cx="469744" cy="259045"/>
    <xdr:sp macro="" textlink="">
      <xdr:nvSpPr>
        <xdr:cNvPr id="609" name="n_2mainValue【認定こども園・幼稚園・保育所】&#10;一人当たり面積"/>
        <xdr:cNvSpPr txBox="1"/>
      </xdr:nvSpPr>
      <xdr:spPr>
        <a:xfrm>
          <a:off x="18180127"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17</xdr:rowOff>
    </xdr:from>
    <xdr:ext cx="469744" cy="259045"/>
    <xdr:sp macro="" textlink="">
      <xdr:nvSpPr>
        <xdr:cNvPr id="610" name="n_3mainValue【認定こども園・幼稚園・保育所】&#10;一人当たり面積"/>
        <xdr:cNvSpPr txBox="1"/>
      </xdr:nvSpPr>
      <xdr:spPr>
        <a:xfrm>
          <a:off x="17386377"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17</xdr:rowOff>
    </xdr:from>
    <xdr:ext cx="469744" cy="259045"/>
    <xdr:sp macro="" textlink="">
      <xdr:nvSpPr>
        <xdr:cNvPr id="611" name="n_4mainValue【認定こども園・幼稚園・保育所】&#10;一人当たり面積"/>
        <xdr:cNvSpPr txBox="1"/>
      </xdr:nvSpPr>
      <xdr:spPr>
        <a:xfrm>
          <a:off x="16592627"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xdr:cNvCxnSpPr/>
      </xdr:nvCxnSpPr>
      <xdr:spPr>
        <a:xfrm flipV="1">
          <a:off x="14699614" y="9248503"/>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xdr:cNvSpPr txBox="1"/>
      </xdr:nvSpPr>
      <xdr:spPr>
        <a:xfrm>
          <a:off x="14738350" y="1061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xdr:cNvCxnSpPr/>
      </xdr:nvCxnSpPr>
      <xdr:spPr>
        <a:xfrm>
          <a:off x="14611350" y="10608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xdr:cNvSpPr txBox="1"/>
      </xdr:nvSpPr>
      <xdr:spPr>
        <a:xfrm>
          <a:off x="14738350" y="9030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xdr:cNvCxnSpPr/>
      </xdr:nvCxnSpPr>
      <xdr:spPr>
        <a:xfrm>
          <a:off x="14611350" y="92485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43" name="【学校施設】&#10;有形固定資産減価償却率平均値テキスト"/>
        <xdr:cNvSpPr txBox="1"/>
      </xdr:nvSpPr>
      <xdr:spPr>
        <a:xfrm>
          <a:off x="14738350" y="999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xdr:cNvSpPr/>
      </xdr:nvSpPr>
      <xdr:spPr>
        <a:xfrm>
          <a:off x="14649450" y="100150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xdr:cNvSpPr/>
      </xdr:nvSpPr>
      <xdr:spPr>
        <a:xfrm>
          <a:off x="13887450" y="9979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xdr:cNvSpPr/>
      </xdr:nvSpPr>
      <xdr:spPr>
        <a:xfrm>
          <a:off x="13093700" y="995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xdr:cNvSpPr/>
      </xdr:nvSpPr>
      <xdr:spPr>
        <a:xfrm>
          <a:off x="12299950" y="99138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xdr:cNvSpPr/>
      </xdr:nvSpPr>
      <xdr:spPr>
        <a:xfrm>
          <a:off x="11487150" y="98776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76563</xdr:rowOff>
    </xdr:from>
    <xdr:to>
      <xdr:col>85</xdr:col>
      <xdr:colOff>177800</xdr:colOff>
      <xdr:row>59</xdr:row>
      <xdr:rowOff>6713</xdr:rowOff>
    </xdr:to>
    <xdr:sp macro="" textlink="">
      <xdr:nvSpPr>
        <xdr:cNvPr id="654" name="楕円 653"/>
        <xdr:cNvSpPr/>
      </xdr:nvSpPr>
      <xdr:spPr>
        <a:xfrm>
          <a:off x="14649450" y="96587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99440</xdr:rowOff>
    </xdr:from>
    <xdr:ext cx="405111" cy="259045"/>
    <xdr:sp macro="" textlink="">
      <xdr:nvSpPr>
        <xdr:cNvPr id="655" name="【学校施設】&#10;有形固定資産減価償却率該当値テキスト"/>
        <xdr:cNvSpPr txBox="1"/>
      </xdr:nvSpPr>
      <xdr:spPr>
        <a:xfrm>
          <a:off x="14738350" y="951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37374</xdr:rowOff>
    </xdr:from>
    <xdr:to>
      <xdr:col>81</xdr:col>
      <xdr:colOff>101600</xdr:colOff>
      <xdr:row>58</xdr:row>
      <xdr:rowOff>138974</xdr:rowOff>
    </xdr:to>
    <xdr:sp macro="" textlink="">
      <xdr:nvSpPr>
        <xdr:cNvPr id="656" name="楕円 655"/>
        <xdr:cNvSpPr/>
      </xdr:nvSpPr>
      <xdr:spPr>
        <a:xfrm>
          <a:off x="13887450" y="961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88174</xdr:rowOff>
    </xdr:from>
    <xdr:to>
      <xdr:col>85</xdr:col>
      <xdr:colOff>127000</xdr:colOff>
      <xdr:row>58</xdr:row>
      <xdr:rowOff>127363</xdr:rowOff>
    </xdr:to>
    <xdr:cxnSp macro="">
      <xdr:nvCxnSpPr>
        <xdr:cNvPr id="657" name="直線コネクタ 656"/>
        <xdr:cNvCxnSpPr/>
      </xdr:nvCxnSpPr>
      <xdr:spPr>
        <a:xfrm>
          <a:off x="13938250" y="9670324"/>
          <a:ext cx="762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140244</xdr:rowOff>
    </xdr:from>
    <xdr:to>
      <xdr:col>76</xdr:col>
      <xdr:colOff>165100</xdr:colOff>
      <xdr:row>58</xdr:row>
      <xdr:rowOff>70394</xdr:rowOff>
    </xdr:to>
    <xdr:sp macro="" textlink="">
      <xdr:nvSpPr>
        <xdr:cNvPr id="658" name="楕円 657"/>
        <xdr:cNvSpPr/>
      </xdr:nvSpPr>
      <xdr:spPr>
        <a:xfrm>
          <a:off x="13093700" y="95572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19594</xdr:rowOff>
    </xdr:from>
    <xdr:to>
      <xdr:col>81</xdr:col>
      <xdr:colOff>50800</xdr:colOff>
      <xdr:row>58</xdr:row>
      <xdr:rowOff>88174</xdr:rowOff>
    </xdr:to>
    <xdr:cxnSp macro="">
      <xdr:nvCxnSpPr>
        <xdr:cNvPr id="659" name="直線コネクタ 658"/>
        <xdr:cNvCxnSpPr/>
      </xdr:nvCxnSpPr>
      <xdr:spPr>
        <a:xfrm>
          <a:off x="13144500" y="9601744"/>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61867</xdr:rowOff>
    </xdr:from>
    <xdr:to>
      <xdr:col>72</xdr:col>
      <xdr:colOff>38100</xdr:colOff>
      <xdr:row>57</xdr:row>
      <xdr:rowOff>163467</xdr:rowOff>
    </xdr:to>
    <xdr:sp macro="" textlink="">
      <xdr:nvSpPr>
        <xdr:cNvPr id="660" name="楕円 659"/>
        <xdr:cNvSpPr/>
      </xdr:nvSpPr>
      <xdr:spPr>
        <a:xfrm>
          <a:off x="12299950" y="94789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112667</xdr:rowOff>
    </xdr:from>
    <xdr:to>
      <xdr:col>76</xdr:col>
      <xdr:colOff>114300</xdr:colOff>
      <xdr:row>58</xdr:row>
      <xdr:rowOff>19594</xdr:rowOff>
    </xdr:to>
    <xdr:cxnSp macro="">
      <xdr:nvCxnSpPr>
        <xdr:cNvPr id="661" name="直線コネクタ 660"/>
        <xdr:cNvCxnSpPr/>
      </xdr:nvCxnSpPr>
      <xdr:spPr>
        <a:xfrm>
          <a:off x="12344400" y="9529717"/>
          <a:ext cx="80010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154940</xdr:rowOff>
    </xdr:from>
    <xdr:to>
      <xdr:col>67</xdr:col>
      <xdr:colOff>101600</xdr:colOff>
      <xdr:row>57</xdr:row>
      <xdr:rowOff>85090</xdr:rowOff>
    </xdr:to>
    <xdr:sp macro="" textlink="">
      <xdr:nvSpPr>
        <xdr:cNvPr id="662" name="楕円 661"/>
        <xdr:cNvSpPr/>
      </xdr:nvSpPr>
      <xdr:spPr>
        <a:xfrm>
          <a:off x="11487150" y="9406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34290</xdr:rowOff>
    </xdr:from>
    <xdr:to>
      <xdr:col>71</xdr:col>
      <xdr:colOff>177800</xdr:colOff>
      <xdr:row>57</xdr:row>
      <xdr:rowOff>112667</xdr:rowOff>
    </xdr:to>
    <xdr:cxnSp macro="">
      <xdr:nvCxnSpPr>
        <xdr:cNvPr id="663" name="直線コネクタ 662"/>
        <xdr:cNvCxnSpPr/>
      </xdr:nvCxnSpPr>
      <xdr:spPr>
        <a:xfrm>
          <a:off x="11537950" y="9451340"/>
          <a:ext cx="80645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64" name="n_1aveValue【学校施設】&#10;有形固定資産減価償却率"/>
        <xdr:cNvSpPr txBox="1"/>
      </xdr:nvSpPr>
      <xdr:spPr>
        <a:xfrm>
          <a:off x="1374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65" name="n_2aveValue【学校施設】&#10;有形固定資産減価償却率"/>
        <xdr:cNvSpPr txBox="1"/>
      </xdr:nvSpPr>
      <xdr:spPr>
        <a:xfrm>
          <a:off x="1296099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66" name="n_3aveValue【学校施設】&#10;有形固定資産減価償却率"/>
        <xdr:cNvSpPr txBox="1"/>
      </xdr:nvSpPr>
      <xdr:spPr>
        <a:xfrm>
          <a:off x="121672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67" name="n_4aveValue【学校施設】&#10;有形固定資産減価償却率"/>
        <xdr:cNvSpPr txBox="1"/>
      </xdr:nvSpPr>
      <xdr:spPr>
        <a:xfrm>
          <a:off x="113544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155501</xdr:rowOff>
    </xdr:from>
    <xdr:ext cx="405111" cy="259045"/>
    <xdr:sp macro="" textlink="">
      <xdr:nvSpPr>
        <xdr:cNvPr id="668" name="n_1mainValue【学校施設】&#10;有形固定資産減価償却率"/>
        <xdr:cNvSpPr txBox="1"/>
      </xdr:nvSpPr>
      <xdr:spPr>
        <a:xfrm>
          <a:off x="13742044" y="940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86921</xdr:rowOff>
    </xdr:from>
    <xdr:ext cx="405111" cy="259045"/>
    <xdr:sp macro="" textlink="">
      <xdr:nvSpPr>
        <xdr:cNvPr id="669" name="n_2mainValue【学校施設】&#10;有形固定資産減価償却率"/>
        <xdr:cNvSpPr txBox="1"/>
      </xdr:nvSpPr>
      <xdr:spPr>
        <a:xfrm>
          <a:off x="12960994"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8544</xdr:rowOff>
    </xdr:from>
    <xdr:ext cx="405111" cy="259045"/>
    <xdr:sp macro="" textlink="">
      <xdr:nvSpPr>
        <xdr:cNvPr id="670" name="n_3mainValue【学校施設】&#10;有形固定資産減価償却率"/>
        <xdr:cNvSpPr txBox="1"/>
      </xdr:nvSpPr>
      <xdr:spPr>
        <a:xfrm>
          <a:off x="12167244" y="926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101617</xdr:rowOff>
    </xdr:from>
    <xdr:ext cx="405111" cy="259045"/>
    <xdr:sp macro="" textlink="">
      <xdr:nvSpPr>
        <xdr:cNvPr id="671" name="n_4mainValue【学校施設】&#10;有形固定資産減価償却率"/>
        <xdr:cNvSpPr txBox="1"/>
      </xdr:nvSpPr>
      <xdr:spPr>
        <a:xfrm>
          <a:off x="11354444"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xdr:cNvCxnSpPr/>
      </xdr:nvCxnSpPr>
      <xdr:spPr>
        <a:xfrm flipV="1">
          <a:off x="19951064" y="92189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xdr:cNvSpPr txBox="1"/>
      </xdr:nvSpPr>
      <xdr:spPr>
        <a:xfrm>
          <a:off x="19989800"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xdr:cNvCxnSpPr/>
      </xdr:nvCxnSpPr>
      <xdr:spPr>
        <a:xfrm>
          <a:off x="19881850" y="10681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xdr:cNvSpPr txBox="1"/>
      </xdr:nvSpPr>
      <xdr:spPr>
        <a:xfrm>
          <a:off x="19989800" y="900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xdr:cNvCxnSpPr/>
      </xdr:nvCxnSpPr>
      <xdr:spPr>
        <a:xfrm>
          <a:off x="19881850" y="921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701" name="【学校施設】&#10;一人当たり面積平均値テキスト"/>
        <xdr:cNvSpPr txBox="1"/>
      </xdr:nvSpPr>
      <xdr:spPr>
        <a:xfrm>
          <a:off x="19989800" y="10039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xdr:cNvSpPr/>
      </xdr:nvSpPr>
      <xdr:spPr>
        <a:xfrm>
          <a:off x="19900900" y="10181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xdr:cNvSpPr/>
      </xdr:nvSpPr>
      <xdr:spPr>
        <a:xfrm>
          <a:off x="19157950" y="10193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xdr:cNvSpPr/>
      </xdr:nvSpPr>
      <xdr:spPr>
        <a:xfrm>
          <a:off x="18345150" y="1020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xdr:cNvSpPr/>
      </xdr:nvSpPr>
      <xdr:spPr>
        <a:xfrm>
          <a:off x="175514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xdr:cNvSpPr/>
      </xdr:nvSpPr>
      <xdr:spPr>
        <a:xfrm>
          <a:off x="16757650" y="1029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41910</xdr:rowOff>
    </xdr:from>
    <xdr:to>
      <xdr:col>116</xdr:col>
      <xdr:colOff>114300</xdr:colOff>
      <xdr:row>62</xdr:row>
      <xdr:rowOff>143510</xdr:rowOff>
    </xdr:to>
    <xdr:sp macro="" textlink="">
      <xdr:nvSpPr>
        <xdr:cNvPr id="712" name="楕円 711"/>
        <xdr:cNvSpPr/>
      </xdr:nvSpPr>
      <xdr:spPr>
        <a:xfrm>
          <a:off x="19900900" y="102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20337</xdr:rowOff>
    </xdr:from>
    <xdr:ext cx="469744" cy="259045"/>
    <xdr:sp macro="" textlink="">
      <xdr:nvSpPr>
        <xdr:cNvPr id="713" name="【学校施設】&#10;一人当たり面積該当値テキスト"/>
        <xdr:cNvSpPr txBox="1"/>
      </xdr:nvSpPr>
      <xdr:spPr>
        <a:xfrm>
          <a:off x="19989800"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714" name="楕円 713"/>
        <xdr:cNvSpPr/>
      </xdr:nvSpPr>
      <xdr:spPr>
        <a:xfrm>
          <a:off x="19157950" y="10283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92710</xdr:rowOff>
    </xdr:to>
    <xdr:cxnSp macro="">
      <xdr:nvCxnSpPr>
        <xdr:cNvPr id="715" name="直線コネクタ 714"/>
        <xdr:cNvCxnSpPr/>
      </xdr:nvCxnSpPr>
      <xdr:spPr>
        <a:xfrm>
          <a:off x="19202400" y="10333990"/>
          <a:ext cx="7493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26670</xdr:rowOff>
    </xdr:from>
    <xdr:to>
      <xdr:col>107</xdr:col>
      <xdr:colOff>101600</xdr:colOff>
      <xdr:row>62</xdr:row>
      <xdr:rowOff>128270</xdr:rowOff>
    </xdr:to>
    <xdr:sp macro="" textlink="">
      <xdr:nvSpPr>
        <xdr:cNvPr id="716" name="楕円 715"/>
        <xdr:cNvSpPr/>
      </xdr:nvSpPr>
      <xdr:spPr>
        <a:xfrm>
          <a:off x="18345150" y="102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77470</xdr:rowOff>
    </xdr:from>
    <xdr:to>
      <xdr:col>111</xdr:col>
      <xdr:colOff>177800</xdr:colOff>
      <xdr:row>62</xdr:row>
      <xdr:rowOff>91440</xdr:rowOff>
    </xdr:to>
    <xdr:cxnSp macro="">
      <xdr:nvCxnSpPr>
        <xdr:cNvPr id="717" name="直線コネクタ 716"/>
        <xdr:cNvCxnSpPr/>
      </xdr:nvCxnSpPr>
      <xdr:spPr>
        <a:xfrm>
          <a:off x="18395950" y="10320020"/>
          <a:ext cx="80645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8" name="楕円 717"/>
        <xdr:cNvSpPr/>
      </xdr:nvSpPr>
      <xdr:spPr>
        <a:xfrm>
          <a:off x="175514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77470</xdr:rowOff>
    </xdr:from>
    <xdr:to>
      <xdr:col>107</xdr:col>
      <xdr:colOff>50800</xdr:colOff>
      <xdr:row>62</xdr:row>
      <xdr:rowOff>114300</xdr:rowOff>
    </xdr:to>
    <xdr:cxnSp macro="">
      <xdr:nvCxnSpPr>
        <xdr:cNvPr id="719" name="直線コネクタ 718"/>
        <xdr:cNvCxnSpPr/>
      </xdr:nvCxnSpPr>
      <xdr:spPr>
        <a:xfrm flipV="1">
          <a:off x="17602200" y="10320020"/>
          <a:ext cx="79375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720" name="楕円 719"/>
        <xdr:cNvSpPr/>
      </xdr:nvSpPr>
      <xdr:spPr>
        <a:xfrm>
          <a:off x="16757650" y="1031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121920</xdr:rowOff>
    </xdr:to>
    <xdr:cxnSp macro="">
      <xdr:nvCxnSpPr>
        <xdr:cNvPr id="721" name="直線コネクタ 720"/>
        <xdr:cNvCxnSpPr/>
      </xdr:nvCxnSpPr>
      <xdr:spPr>
        <a:xfrm flipV="1">
          <a:off x="16802100" y="1035685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722" name="n_1aveValue【学校施設】&#10;一人当たり面積"/>
        <xdr:cNvSpPr txBox="1"/>
      </xdr:nvSpPr>
      <xdr:spPr>
        <a:xfrm>
          <a:off x="18980227" y="99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723" name="n_2aveValue【学校施設】&#10;一人当たり面積"/>
        <xdr:cNvSpPr txBox="1"/>
      </xdr:nvSpPr>
      <xdr:spPr>
        <a:xfrm>
          <a:off x="181801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724" name="n_3aveValue【学校施設】&#10;一人当たり面積"/>
        <xdr:cNvSpPr txBox="1"/>
      </xdr:nvSpPr>
      <xdr:spPr>
        <a:xfrm>
          <a:off x="1738637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725" name="n_4aveValue【学校施設】&#10;一人当たり面積"/>
        <xdr:cNvSpPr txBox="1"/>
      </xdr:nvSpPr>
      <xdr:spPr>
        <a:xfrm>
          <a:off x="16592627" y="100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133367</xdr:rowOff>
    </xdr:from>
    <xdr:ext cx="469744" cy="259045"/>
    <xdr:sp macro="" textlink="">
      <xdr:nvSpPr>
        <xdr:cNvPr id="726" name="n_1mainValue【学校施設】&#10;一人当たり面積"/>
        <xdr:cNvSpPr txBox="1"/>
      </xdr:nvSpPr>
      <xdr:spPr>
        <a:xfrm>
          <a:off x="189802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119397</xdr:rowOff>
    </xdr:from>
    <xdr:ext cx="469744" cy="259045"/>
    <xdr:sp macro="" textlink="">
      <xdr:nvSpPr>
        <xdr:cNvPr id="727" name="n_2mainValue【学校施設】&#10;一人当たり面積"/>
        <xdr:cNvSpPr txBox="1"/>
      </xdr:nvSpPr>
      <xdr:spPr>
        <a:xfrm>
          <a:off x="181801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8" name="n_3mainValue【学校施設】&#10;一人当たり面積"/>
        <xdr:cNvSpPr txBox="1"/>
      </xdr:nvSpPr>
      <xdr:spPr>
        <a:xfrm>
          <a:off x="1738637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163847</xdr:rowOff>
    </xdr:from>
    <xdr:ext cx="469744" cy="259045"/>
    <xdr:sp macro="" textlink="">
      <xdr:nvSpPr>
        <xdr:cNvPr id="729" name="n_4mainValue【学校施設】&#10;一人当たり面積"/>
        <xdr:cNvSpPr txBox="1"/>
      </xdr:nvSpPr>
      <xdr:spPr>
        <a:xfrm>
          <a:off x="165926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xdr:cNvCxnSpPr/>
      </xdr:nvCxnSpPr>
      <xdr:spPr>
        <a:xfrm flipV="1">
          <a:off x="14699614" y="12869818"/>
          <a:ext cx="0" cy="149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xdr:cNvSpPr txBox="1"/>
      </xdr:nvSpPr>
      <xdr:spPr>
        <a:xfrm>
          <a:off x="14738350" y="12651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xdr:cNvCxnSpPr/>
      </xdr:nvCxnSpPr>
      <xdr:spPr>
        <a:xfrm>
          <a:off x="14611350" y="128698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760" name="【児童館】&#10;有形固定資産減価償却率平均値テキスト"/>
        <xdr:cNvSpPr txBox="1"/>
      </xdr:nvSpPr>
      <xdr:spPr>
        <a:xfrm>
          <a:off x="14738350" y="13345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xdr:cNvSpPr/>
      </xdr:nvSpPr>
      <xdr:spPr>
        <a:xfrm>
          <a:off x="14649450" y="134875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xdr:cNvSpPr/>
      </xdr:nvSpPr>
      <xdr:spPr>
        <a:xfrm>
          <a:off x="13887450" y="13456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xdr:cNvSpPr/>
      </xdr:nvSpPr>
      <xdr:spPr>
        <a:xfrm>
          <a:off x="13093700" y="13463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xdr:cNvSpPr/>
      </xdr:nvSpPr>
      <xdr:spPr>
        <a:xfrm>
          <a:off x="12299950" y="134320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xdr:cNvSpPr/>
      </xdr:nvSpPr>
      <xdr:spPr>
        <a:xfrm>
          <a:off x="11487150" y="13528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71" name="楕円 770"/>
        <xdr:cNvSpPr/>
      </xdr:nvSpPr>
      <xdr:spPr>
        <a:xfrm>
          <a:off x="14649450" y="14322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72" name="【児童館】&#10;有形固定資産減価償却率該当値テキスト"/>
        <xdr:cNvSpPr txBox="1"/>
      </xdr:nvSpPr>
      <xdr:spPr>
        <a:xfrm>
          <a:off x="14738350" y="14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113030</xdr:rowOff>
    </xdr:from>
    <xdr:to>
      <xdr:col>81</xdr:col>
      <xdr:colOff>101600</xdr:colOff>
      <xdr:row>87</xdr:row>
      <xdr:rowOff>43180</xdr:rowOff>
    </xdr:to>
    <xdr:sp macro="" textlink="">
      <xdr:nvSpPr>
        <xdr:cNvPr id="773" name="楕円 772"/>
        <xdr:cNvSpPr/>
      </xdr:nvSpPr>
      <xdr:spPr>
        <a:xfrm>
          <a:off x="13887450" y="14317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163830</xdr:rowOff>
    </xdr:from>
    <xdr:to>
      <xdr:col>85</xdr:col>
      <xdr:colOff>127000</xdr:colOff>
      <xdr:row>86</xdr:row>
      <xdr:rowOff>168729</xdr:rowOff>
    </xdr:to>
    <xdr:cxnSp macro="">
      <xdr:nvCxnSpPr>
        <xdr:cNvPr id="774" name="直線コネクタ 773"/>
        <xdr:cNvCxnSpPr/>
      </xdr:nvCxnSpPr>
      <xdr:spPr>
        <a:xfrm>
          <a:off x="13938250" y="1436878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88537</xdr:rowOff>
    </xdr:from>
    <xdr:to>
      <xdr:col>76</xdr:col>
      <xdr:colOff>165100</xdr:colOff>
      <xdr:row>87</xdr:row>
      <xdr:rowOff>18687</xdr:rowOff>
    </xdr:to>
    <xdr:sp macro="" textlink="">
      <xdr:nvSpPr>
        <xdr:cNvPr id="775" name="楕円 774"/>
        <xdr:cNvSpPr/>
      </xdr:nvSpPr>
      <xdr:spPr>
        <a:xfrm>
          <a:off x="13093700" y="142934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139337</xdr:rowOff>
    </xdr:from>
    <xdr:to>
      <xdr:col>81</xdr:col>
      <xdr:colOff>50800</xdr:colOff>
      <xdr:row>86</xdr:row>
      <xdr:rowOff>163830</xdr:rowOff>
    </xdr:to>
    <xdr:cxnSp macro="">
      <xdr:nvCxnSpPr>
        <xdr:cNvPr id="776" name="直線コネクタ 775"/>
        <xdr:cNvCxnSpPr/>
      </xdr:nvCxnSpPr>
      <xdr:spPr>
        <a:xfrm>
          <a:off x="13144500" y="14344287"/>
          <a:ext cx="7937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75474</xdr:rowOff>
    </xdr:from>
    <xdr:to>
      <xdr:col>72</xdr:col>
      <xdr:colOff>38100</xdr:colOff>
      <xdr:row>87</xdr:row>
      <xdr:rowOff>5624</xdr:rowOff>
    </xdr:to>
    <xdr:sp macro="" textlink="">
      <xdr:nvSpPr>
        <xdr:cNvPr id="777" name="楕円 776"/>
        <xdr:cNvSpPr/>
      </xdr:nvSpPr>
      <xdr:spPr>
        <a:xfrm>
          <a:off x="12299950" y="142804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126274</xdr:rowOff>
    </xdr:from>
    <xdr:to>
      <xdr:col>76</xdr:col>
      <xdr:colOff>114300</xdr:colOff>
      <xdr:row>86</xdr:row>
      <xdr:rowOff>139337</xdr:rowOff>
    </xdr:to>
    <xdr:cxnSp macro="">
      <xdr:nvCxnSpPr>
        <xdr:cNvPr id="778" name="直線コネクタ 777"/>
        <xdr:cNvCxnSpPr/>
      </xdr:nvCxnSpPr>
      <xdr:spPr>
        <a:xfrm>
          <a:off x="12344400" y="14331224"/>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46082</xdr:rowOff>
    </xdr:from>
    <xdr:to>
      <xdr:col>67</xdr:col>
      <xdr:colOff>101600</xdr:colOff>
      <xdr:row>86</xdr:row>
      <xdr:rowOff>147682</xdr:rowOff>
    </xdr:to>
    <xdr:sp macro="" textlink="">
      <xdr:nvSpPr>
        <xdr:cNvPr id="779" name="楕円 778"/>
        <xdr:cNvSpPr/>
      </xdr:nvSpPr>
      <xdr:spPr>
        <a:xfrm>
          <a:off x="11487150" y="142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96882</xdr:rowOff>
    </xdr:from>
    <xdr:to>
      <xdr:col>71</xdr:col>
      <xdr:colOff>177800</xdr:colOff>
      <xdr:row>86</xdr:row>
      <xdr:rowOff>126274</xdr:rowOff>
    </xdr:to>
    <xdr:cxnSp macro="">
      <xdr:nvCxnSpPr>
        <xdr:cNvPr id="780" name="直線コネクタ 779"/>
        <xdr:cNvCxnSpPr/>
      </xdr:nvCxnSpPr>
      <xdr:spPr>
        <a:xfrm>
          <a:off x="11537950" y="14301832"/>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81" name="n_1aveValue【児童館】&#10;有形固定資産減価償却率"/>
        <xdr:cNvSpPr txBox="1"/>
      </xdr:nvSpPr>
      <xdr:spPr>
        <a:xfrm>
          <a:off x="13742044" y="1323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82" name="n_2aveValue【児童館】&#10;有形固定資産減価償却率"/>
        <xdr:cNvSpPr txBox="1"/>
      </xdr:nvSpPr>
      <xdr:spPr>
        <a:xfrm>
          <a:off x="12960994" y="1324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83" name="n_3aveValue【児童館】&#10;有形固定資産減価償却率"/>
        <xdr:cNvSpPr txBox="1"/>
      </xdr:nvSpPr>
      <xdr:spPr>
        <a:xfrm>
          <a:off x="12167244" y="1321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84" name="n_4aveValue【児童館】&#10;有形固定資産減価償却率"/>
        <xdr:cNvSpPr txBox="1"/>
      </xdr:nvSpPr>
      <xdr:spPr>
        <a:xfrm>
          <a:off x="11354444" y="13309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34307</xdr:rowOff>
    </xdr:from>
    <xdr:ext cx="405111" cy="259045"/>
    <xdr:sp macro="" textlink="">
      <xdr:nvSpPr>
        <xdr:cNvPr id="785" name="n_1mainValue【児童館】&#10;有形固定資産減価償却率"/>
        <xdr:cNvSpPr txBox="1"/>
      </xdr:nvSpPr>
      <xdr:spPr>
        <a:xfrm>
          <a:off x="13742044" y="1440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9814</xdr:rowOff>
    </xdr:from>
    <xdr:ext cx="405111" cy="259045"/>
    <xdr:sp macro="" textlink="">
      <xdr:nvSpPr>
        <xdr:cNvPr id="786" name="n_2mainValue【児童館】&#10;有形固定資産減価償却率"/>
        <xdr:cNvSpPr txBox="1"/>
      </xdr:nvSpPr>
      <xdr:spPr>
        <a:xfrm>
          <a:off x="12960994" y="1437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168201</xdr:rowOff>
    </xdr:from>
    <xdr:ext cx="405111" cy="259045"/>
    <xdr:sp macro="" textlink="">
      <xdr:nvSpPr>
        <xdr:cNvPr id="787" name="n_3mainValue【児童館】&#10;有形固定資産減価償却率"/>
        <xdr:cNvSpPr txBox="1"/>
      </xdr:nvSpPr>
      <xdr:spPr>
        <a:xfrm>
          <a:off x="12167244" y="1437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138809</xdr:rowOff>
    </xdr:from>
    <xdr:ext cx="405111" cy="259045"/>
    <xdr:sp macro="" textlink="">
      <xdr:nvSpPr>
        <xdr:cNvPr id="788" name="n_4mainValue【児童館】&#10;有形固定資産減価償却率"/>
        <xdr:cNvSpPr txBox="1"/>
      </xdr:nvSpPr>
      <xdr:spPr>
        <a:xfrm>
          <a:off x="11354444" y="14343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xdr:cNvCxnSpPr/>
      </xdr:nvCxnSpPr>
      <xdr:spPr>
        <a:xfrm flipV="1">
          <a:off x="19951064" y="12814300"/>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xdr:cNvSpPr txBox="1"/>
      </xdr:nvSpPr>
      <xdr:spPr>
        <a:xfrm>
          <a:off x="199898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xdr:cNvCxnSpPr/>
      </xdr:nvCxnSpPr>
      <xdr:spPr>
        <a:xfrm>
          <a:off x="198818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5" name="【児童館】&#10;一人当たり面積平均値テキスト"/>
        <xdr:cNvSpPr txBox="1"/>
      </xdr:nvSpPr>
      <xdr:spPr>
        <a:xfrm>
          <a:off x="19989800" y="1361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xdr:cNvSpPr/>
      </xdr:nvSpPr>
      <xdr:spPr>
        <a:xfrm>
          <a:off x="199009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xdr:cNvSpPr/>
      </xdr:nvSpPr>
      <xdr:spPr>
        <a:xfrm>
          <a:off x="191579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xdr:cNvSpPr/>
      </xdr:nvSpPr>
      <xdr:spPr>
        <a:xfrm>
          <a:off x="1834515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9" name="フローチャート: 判断 818"/>
        <xdr:cNvSpPr/>
      </xdr:nvSpPr>
      <xdr:spPr>
        <a:xfrm>
          <a:off x="175514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0" name="フローチャート: 判断 819"/>
        <xdr:cNvSpPr/>
      </xdr:nvSpPr>
      <xdr:spPr>
        <a:xfrm>
          <a:off x="167576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26" name="楕円 825"/>
        <xdr:cNvSpPr/>
      </xdr:nvSpPr>
      <xdr:spPr>
        <a:xfrm>
          <a:off x="199009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85107</xdr:rowOff>
    </xdr:from>
    <xdr:ext cx="469744" cy="259045"/>
    <xdr:sp macro="" textlink="">
      <xdr:nvSpPr>
        <xdr:cNvPr id="827" name="【児童館】&#10;一人当たり面積該当値テキスト"/>
        <xdr:cNvSpPr txBox="1"/>
      </xdr:nvSpPr>
      <xdr:spPr>
        <a:xfrm>
          <a:off x="19989800" y="1395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828" name="楕円 827"/>
        <xdr:cNvSpPr/>
      </xdr:nvSpPr>
      <xdr:spPr>
        <a:xfrm>
          <a:off x="19157950" y="1403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829" name="直線コネクタ 828"/>
        <xdr:cNvCxnSpPr/>
      </xdr:nvCxnSpPr>
      <xdr:spPr>
        <a:xfrm>
          <a:off x="19202400" y="140893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30" name="楕円 829"/>
        <xdr:cNvSpPr/>
      </xdr:nvSpPr>
      <xdr:spPr>
        <a:xfrm>
          <a:off x="1834515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831" name="直線コネクタ 830"/>
        <xdr:cNvCxnSpPr/>
      </xdr:nvCxnSpPr>
      <xdr:spPr>
        <a:xfrm>
          <a:off x="18395950" y="140893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32" name="楕円 831"/>
        <xdr:cNvSpPr/>
      </xdr:nvSpPr>
      <xdr:spPr>
        <a:xfrm>
          <a:off x="175514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833" name="直線コネクタ 832"/>
        <xdr:cNvCxnSpPr/>
      </xdr:nvCxnSpPr>
      <xdr:spPr>
        <a:xfrm>
          <a:off x="17602200" y="140893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34" name="楕円 833"/>
        <xdr:cNvSpPr/>
      </xdr:nvSpPr>
      <xdr:spPr>
        <a:xfrm>
          <a:off x="16757650" y="1403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835" name="直線コネクタ 834"/>
        <xdr:cNvCxnSpPr/>
      </xdr:nvCxnSpPr>
      <xdr:spPr>
        <a:xfrm>
          <a:off x="16802100" y="140893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6" name="n_1aveValue【児童館】&#10;一人当たり面積"/>
        <xdr:cNvSpPr txBox="1"/>
      </xdr:nvSpPr>
      <xdr:spPr>
        <a:xfrm>
          <a:off x="189802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7" name="n_2aveValue【児童館】&#10;一人当たり面積"/>
        <xdr:cNvSpPr txBox="1"/>
      </xdr:nvSpPr>
      <xdr:spPr>
        <a:xfrm>
          <a:off x="18180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8" name="n_3aveValue【児童館】&#10;一人当たり面積"/>
        <xdr:cNvSpPr txBox="1"/>
      </xdr:nvSpPr>
      <xdr:spPr>
        <a:xfrm>
          <a:off x="173863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9" name="n_4aveValue【児童館】&#10;一人当たり面積"/>
        <xdr:cNvSpPr txBox="1"/>
      </xdr:nvSpPr>
      <xdr:spPr>
        <a:xfrm>
          <a:off x="165926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840" name="n_1mainValue【児童館】&#10;一人当たり面積"/>
        <xdr:cNvSpPr txBox="1"/>
      </xdr:nvSpPr>
      <xdr:spPr>
        <a:xfrm>
          <a:off x="189802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41" name="n_2mainValue【児童館】&#10;一人当たり面積"/>
        <xdr:cNvSpPr txBox="1"/>
      </xdr:nvSpPr>
      <xdr:spPr>
        <a:xfrm>
          <a:off x="181801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42" name="n_3mainValue【児童館】&#10;一人当たり面積"/>
        <xdr:cNvSpPr txBox="1"/>
      </xdr:nvSpPr>
      <xdr:spPr>
        <a:xfrm>
          <a:off x="1738637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43" name="n_4mainValue【児童館】&#10;一人当たり面積"/>
        <xdr:cNvSpPr txBox="1"/>
      </xdr:nvSpPr>
      <xdr:spPr>
        <a:xfrm>
          <a:off x="165926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xdr:cNvCxnSpPr/>
      </xdr:nvCxnSpPr>
      <xdr:spPr>
        <a:xfrm>
          <a:off x="11207750" y="1819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xdr:cNvSpPr txBox="1"/>
      </xdr:nvSpPr>
      <xdr:spPr>
        <a:xfrm>
          <a:off x="1084279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xdr:cNvSpPr txBox="1"/>
      </xdr:nvSpPr>
      <xdr:spPr>
        <a:xfrm>
          <a:off x="108427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xdr:cNvCxnSpPr/>
      </xdr:nvCxnSpPr>
      <xdr:spPr>
        <a:xfrm>
          <a:off x="11207750" y="17621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xdr:cNvCxnSpPr/>
      </xdr:nvCxnSpPr>
      <xdr:spPr>
        <a:xfrm>
          <a:off x="11207750" y="17049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xdr:cNvSpPr txBox="1"/>
      </xdr:nvSpPr>
      <xdr:spPr>
        <a:xfrm>
          <a:off x="1084279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xdr:cNvSpPr txBox="1"/>
      </xdr:nvSpPr>
      <xdr:spPr>
        <a:xfrm>
          <a:off x="1084279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xdr:cNvCxnSpPr/>
      </xdr:nvCxnSpPr>
      <xdr:spPr>
        <a:xfrm>
          <a:off x="11207750" y="1647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xdr:cNvSpPr txBox="1"/>
      </xdr:nvSpPr>
      <xdr:spPr>
        <a:xfrm>
          <a:off x="10842791" y="16336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xdr:cNvCxnSpPr/>
      </xdr:nvCxnSpPr>
      <xdr:spPr>
        <a:xfrm flipV="1">
          <a:off x="14699614" y="166239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xdr:cNvSpPr txBox="1"/>
      </xdr:nvSpPr>
      <xdr:spPr>
        <a:xfrm>
          <a:off x="14738350" y="18016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xdr:cNvCxnSpPr/>
      </xdr:nvCxnSpPr>
      <xdr:spPr>
        <a:xfrm>
          <a:off x="14611350" y="180127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xdr:cNvSpPr txBox="1"/>
      </xdr:nvSpPr>
      <xdr:spPr>
        <a:xfrm>
          <a:off x="14738350" y="163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xdr:cNvCxnSpPr/>
      </xdr:nvCxnSpPr>
      <xdr:spPr>
        <a:xfrm>
          <a:off x="14611350" y="16623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877" name="【公民館】&#10;有形固定資産減価償却率平均値テキスト"/>
        <xdr:cNvSpPr txBox="1"/>
      </xdr:nvSpPr>
      <xdr:spPr>
        <a:xfrm>
          <a:off x="14738350" y="17374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xdr:cNvSpPr/>
      </xdr:nvSpPr>
      <xdr:spPr>
        <a:xfrm>
          <a:off x="14649450" y="1739614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xdr:cNvSpPr/>
      </xdr:nvSpPr>
      <xdr:spPr>
        <a:xfrm>
          <a:off x="13887450" y="1735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xdr:cNvSpPr/>
      </xdr:nvSpPr>
      <xdr:spPr>
        <a:xfrm>
          <a:off x="13093700" y="1731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81" name="フローチャート: 判断 880"/>
        <xdr:cNvSpPr/>
      </xdr:nvSpPr>
      <xdr:spPr>
        <a:xfrm>
          <a:off x="12299950" y="1730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82" name="フローチャート: 判断 881"/>
        <xdr:cNvSpPr/>
      </xdr:nvSpPr>
      <xdr:spPr>
        <a:xfrm>
          <a:off x="11487150" y="171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xdr:rowOff>
    </xdr:from>
    <xdr:to>
      <xdr:col>85</xdr:col>
      <xdr:colOff>177800</xdr:colOff>
      <xdr:row>103</xdr:row>
      <xdr:rowOff>109855</xdr:rowOff>
    </xdr:to>
    <xdr:sp macro="" textlink="">
      <xdr:nvSpPr>
        <xdr:cNvPr id="888" name="楕円 887"/>
        <xdr:cNvSpPr/>
      </xdr:nvSpPr>
      <xdr:spPr>
        <a:xfrm>
          <a:off x="14649450" y="170961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31132</xdr:rowOff>
    </xdr:from>
    <xdr:ext cx="405111" cy="259045"/>
    <xdr:sp macro="" textlink="">
      <xdr:nvSpPr>
        <xdr:cNvPr id="889" name="【公民館】&#10;有形固定資産減価償却率該当値テキスト"/>
        <xdr:cNvSpPr txBox="1"/>
      </xdr:nvSpPr>
      <xdr:spPr>
        <a:xfrm>
          <a:off x="14738350"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102552</xdr:rowOff>
    </xdr:from>
    <xdr:to>
      <xdr:col>81</xdr:col>
      <xdr:colOff>101600</xdr:colOff>
      <xdr:row>103</xdr:row>
      <xdr:rowOff>32702</xdr:rowOff>
    </xdr:to>
    <xdr:sp macro="" textlink="">
      <xdr:nvSpPr>
        <xdr:cNvPr id="890" name="楕円 889"/>
        <xdr:cNvSpPr/>
      </xdr:nvSpPr>
      <xdr:spPr>
        <a:xfrm>
          <a:off x="13887450" y="1701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153352</xdr:rowOff>
    </xdr:from>
    <xdr:to>
      <xdr:col>85</xdr:col>
      <xdr:colOff>127000</xdr:colOff>
      <xdr:row>103</xdr:row>
      <xdr:rowOff>59055</xdr:rowOff>
    </xdr:to>
    <xdr:cxnSp macro="">
      <xdr:nvCxnSpPr>
        <xdr:cNvPr id="891" name="直線コネクタ 890"/>
        <xdr:cNvCxnSpPr/>
      </xdr:nvCxnSpPr>
      <xdr:spPr>
        <a:xfrm>
          <a:off x="13938250" y="17069752"/>
          <a:ext cx="762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165418</xdr:rowOff>
    </xdr:from>
    <xdr:to>
      <xdr:col>76</xdr:col>
      <xdr:colOff>165100</xdr:colOff>
      <xdr:row>102</xdr:row>
      <xdr:rowOff>95568</xdr:rowOff>
    </xdr:to>
    <xdr:sp macro="" textlink="">
      <xdr:nvSpPr>
        <xdr:cNvPr id="892" name="楕円 891"/>
        <xdr:cNvSpPr/>
      </xdr:nvSpPr>
      <xdr:spPr>
        <a:xfrm>
          <a:off x="13093700" y="1691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44768</xdr:rowOff>
    </xdr:from>
    <xdr:to>
      <xdr:col>81</xdr:col>
      <xdr:colOff>50800</xdr:colOff>
      <xdr:row>102</xdr:row>
      <xdr:rowOff>153352</xdr:rowOff>
    </xdr:to>
    <xdr:cxnSp macro="">
      <xdr:nvCxnSpPr>
        <xdr:cNvPr id="893" name="直線コネクタ 892"/>
        <xdr:cNvCxnSpPr/>
      </xdr:nvCxnSpPr>
      <xdr:spPr>
        <a:xfrm>
          <a:off x="13144500" y="16961168"/>
          <a:ext cx="79375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62548</xdr:rowOff>
    </xdr:from>
    <xdr:to>
      <xdr:col>72</xdr:col>
      <xdr:colOff>38100</xdr:colOff>
      <xdr:row>103</xdr:row>
      <xdr:rowOff>164148</xdr:rowOff>
    </xdr:to>
    <xdr:sp macro="" textlink="">
      <xdr:nvSpPr>
        <xdr:cNvPr id="894" name="楕円 893"/>
        <xdr:cNvSpPr/>
      </xdr:nvSpPr>
      <xdr:spPr>
        <a:xfrm>
          <a:off x="12299950" y="171503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44768</xdr:rowOff>
    </xdr:from>
    <xdr:to>
      <xdr:col>76</xdr:col>
      <xdr:colOff>114300</xdr:colOff>
      <xdr:row>103</xdr:row>
      <xdr:rowOff>113348</xdr:rowOff>
    </xdr:to>
    <xdr:cxnSp macro="">
      <xdr:nvCxnSpPr>
        <xdr:cNvPr id="895" name="直線コネクタ 894"/>
        <xdr:cNvCxnSpPr/>
      </xdr:nvCxnSpPr>
      <xdr:spPr>
        <a:xfrm flipV="1">
          <a:off x="12344400" y="16961168"/>
          <a:ext cx="8001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108268</xdr:rowOff>
    </xdr:from>
    <xdr:to>
      <xdr:col>67</xdr:col>
      <xdr:colOff>101600</xdr:colOff>
      <xdr:row>104</xdr:row>
      <xdr:rowOff>38418</xdr:rowOff>
    </xdr:to>
    <xdr:sp macro="" textlink="">
      <xdr:nvSpPr>
        <xdr:cNvPr id="896" name="楕円 895"/>
        <xdr:cNvSpPr/>
      </xdr:nvSpPr>
      <xdr:spPr>
        <a:xfrm>
          <a:off x="11487150" y="1719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113348</xdr:rowOff>
    </xdr:from>
    <xdr:to>
      <xdr:col>71</xdr:col>
      <xdr:colOff>177800</xdr:colOff>
      <xdr:row>103</xdr:row>
      <xdr:rowOff>159068</xdr:rowOff>
    </xdr:to>
    <xdr:cxnSp macro="">
      <xdr:nvCxnSpPr>
        <xdr:cNvPr id="897" name="直線コネクタ 896"/>
        <xdr:cNvCxnSpPr/>
      </xdr:nvCxnSpPr>
      <xdr:spPr>
        <a:xfrm flipV="1">
          <a:off x="11537950" y="17201198"/>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898" name="n_1aveValue【公民館】&#10;有形固定資産減価償却率"/>
        <xdr:cNvSpPr txBox="1"/>
      </xdr:nvSpPr>
      <xdr:spPr>
        <a:xfrm>
          <a:off x="13742044" y="1745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99" name="n_2aveValue【公民館】&#10;有形固定資産減価償却率"/>
        <xdr:cNvSpPr txBox="1"/>
      </xdr:nvSpPr>
      <xdr:spPr>
        <a:xfrm>
          <a:off x="1296099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900" name="n_3aveValue【公民館】&#10;有形固定資産減価償却率"/>
        <xdr:cNvSpPr txBox="1"/>
      </xdr:nvSpPr>
      <xdr:spPr>
        <a:xfrm>
          <a:off x="12167244"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901" name="n_4aveValue【公民館】&#10;有形固定資産減価償却率"/>
        <xdr:cNvSpPr txBox="1"/>
      </xdr:nvSpPr>
      <xdr:spPr>
        <a:xfrm>
          <a:off x="11354444" y="16959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49229</xdr:rowOff>
    </xdr:from>
    <xdr:ext cx="405111" cy="259045"/>
    <xdr:sp macro="" textlink="">
      <xdr:nvSpPr>
        <xdr:cNvPr id="902" name="n_1mainValue【公民館】&#10;有形固定資産減価償却率"/>
        <xdr:cNvSpPr txBox="1"/>
      </xdr:nvSpPr>
      <xdr:spPr>
        <a:xfrm>
          <a:off x="13742044" y="16794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112095</xdr:rowOff>
    </xdr:from>
    <xdr:ext cx="405111" cy="259045"/>
    <xdr:sp macro="" textlink="">
      <xdr:nvSpPr>
        <xdr:cNvPr id="903" name="n_2mainValue【公民館】&#10;有形固定資産減価償却率"/>
        <xdr:cNvSpPr txBox="1"/>
      </xdr:nvSpPr>
      <xdr:spPr>
        <a:xfrm>
          <a:off x="12960994" y="16685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9225</xdr:rowOff>
    </xdr:from>
    <xdr:ext cx="405111" cy="259045"/>
    <xdr:sp macro="" textlink="">
      <xdr:nvSpPr>
        <xdr:cNvPr id="904" name="n_3mainValue【公民館】&#10;有形固定資産減価償却率"/>
        <xdr:cNvSpPr txBox="1"/>
      </xdr:nvSpPr>
      <xdr:spPr>
        <a:xfrm>
          <a:off x="12167244" y="16925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29545</xdr:rowOff>
    </xdr:from>
    <xdr:ext cx="405111" cy="259045"/>
    <xdr:sp macro="" textlink="">
      <xdr:nvSpPr>
        <xdr:cNvPr id="905" name="n_4mainValue【公民館】&#10;有形固定資産減価償却率"/>
        <xdr:cNvSpPr txBox="1"/>
      </xdr:nvSpPr>
      <xdr:spPr>
        <a:xfrm>
          <a:off x="11354444" y="1728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xdr:cNvCxnSpPr/>
      </xdr:nvCxnSpPr>
      <xdr:spPr>
        <a:xfrm flipV="1">
          <a:off x="19951064" y="169011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xdr:cNvSpPr txBox="1"/>
      </xdr:nvSpPr>
      <xdr:spPr>
        <a:xfrm>
          <a:off x="19989800"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xdr:cNvCxnSpPr/>
      </xdr:nvCxnSpPr>
      <xdr:spPr>
        <a:xfrm>
          <a:off x="19881850" y="18012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xdr:cNvSpPr txBox="1"/>
      </xdr:nvSpPr>
      <xdr:spPr>
        <a:xfrm>
          <a:off x="19989800" y="1667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xdr:cNvCxnSpPr/>
      </xdr:nvCxnSpPr>
      <xdr:spPr>
        <a:xfrm>
          <a:off x="19881850" y="16901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932" name="【公民館】&#10;一人当たり面積平均値テキスト"/>
        <xdr:cNvSpPr txBox="1"/>
      </xdr:nvSpPr>
      <xdr:spPr>
        <a:xfrm>
          <a:off x="19989800" y="17392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xdr:cNvSpPr/>
      </xdr:nvSpPr>
      <xdr:spPr>
        <a:xfrm>
          <a:off x="199009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xdr:cNvSpPr/>
      </xdr:nvSpPr>
      <xdr:spPr>
        <a:xfrm>
          <a:off x="19157950" y="17545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xdr:cNvSpPr/>
      </xdr:nvSpPr>
      <xdr:spPr>
        <a:xfrm>
          <a:off x="1834515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6" name="フローチャート: 判断 935"/>
        <xdr:cNvSpPr/>
      </xdr:nvSpPr>
      <xdr:spPr>
        <a:xfrm>
          <a:off x="175514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7" name="フローチャート: 判断 936"/>
        <xdr:cNvSpPr/>
      </xdr:nvSpPr>
      <xdr:spPr>
        <a:xfrm>
          <a:off x="16757650" y="17641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155702</xdr:rowOff>
    </xdr:from>
    <xdr:to>
      <xdr:col>116</xdr:col>
      <xdr:colOff>114300</xdr:colOff>
      <xdr:row>106</xdr:row>
      <xdr:rowOff>85852</xdr:rowOff>
    </xdr:to>
    <xdr:sp macro="" textlink="">
      <xdr:nvSpPr>
        <xdr:cNvPr id="943" name="楕円 942"/>
        <xdr:cNvSpPr/>
      </xdr:nvSpPr>
      <xdr:spPr>
        <a:xfrm>
          <a:off x="1990090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134129</xdr:rowOff>
    </xdr:from>
    <xdr:ext cx="469744" cy="259045"/>
    <xdr:sp macro="" textlink="">
      <xdr:nvSpPr>
        <xdr:cNvPr id="944" name="【公民館】&#10;一人当たり面積該当値テキスト"/>
        <xdr:cNvSpPr txBox="1"/>
      </xdr:nvSpPr>
      <xdr:spPr>
        <a:xfrm>
          <a:off x="19989800" y="1756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945" name="楕円 944"/>
        <xdr:cNvSpPr/>
      </xdr:nvSpPr>
      <xdr:spPr>
        <a:xfrm>
          <a:off x="19157950" y="1755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35052</xdr:rowOff>
    </xdr:to>
    <xdr:cxnSp macro="">
      <xdr:nvCxnSpPr>
        <xdr:cNvPr id="946" name="直線コネクタ 945"/>
        <xdr:cNvCxnSpPr/>
      </xdr:nvCxnSpPr>
      <xdr:spPr>
        <a:xfrm>
          <a:off x="19202400" y="17609820"/>
          <a:ext cx="7493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47" name="楕円 946"/>
        <xdr:cNvSpPr/>
      </xdr:nvSpPr>
      <xdr:spPr>
        <a:xfrm>
          <a:off x="183451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7620</xdr:rowOff>
    </xdr:to>
    <xdr:cxnSp macro="">
      <xdr:nvCxnSpPr>
        <xdr:cNvPr id="948" name="直線コネクタ 947"/>
        <xdr:cNvCxnSpPr/>
      </xdr:nvCxnSpPr>
      <xdr:spPr>
        <a:xfrm>
          <a:off x="18395950" y="176098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169418</xdr:rowOff>
    </xdr:from>
    <xdr:to>
      <xdr:col>102</xdr:col>
      <xdr:colOff>165100</xdr:colOff>
      <xdr:row>106</xdr:row>
      <xdr:rowOff>99568</xdr:rowOff>
    </xdr:to>
    <xdr:sp macro="" textlink="">
      <xdr:nvSpPr>
        <xdr:cNvPr id="949" name="楕円 948"/>
        <xdr:cNvSpPr/>
      </xdr:nvSpPr>
      <xdr:spPr>
        <a:xfrm>
          <a:off x="175514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48768</xdr:rowOff>
    </xdr:to>
    <xdr:cxnSp macro="">
      <xdr:nvCxnSpPr>
        <xdr:cNvPr id="950" name="直線コネクタ 949"/>
        <xdr:cNvCxnSpPr/>
      </xdr:nvCxnSpPr>
      <xdr:spPr>
        <a:xfrm flipV="1">
          <a:off x="17602200" y="17609820"/>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51" name="楕円 950"/>
        <xdr:cNvSpPr/>
      </xdr:nvSpPr>
      <xdr:spPr>
        <a:xfrm>
          <a:off x="16757650" y="17604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48768</xdr:rowOff>
    </xdr:from>
    <xdr:to>
      <xdr:col>102</xdr:col>
      <xdr:colOff>114300</xdr:colOff>
      <xdr:row>106</xdr:row>
      <xdr:rowOff>53339</xdr:rowOff>
    </xdr:to>
    <xdr:cxnSp macro="">
      <xdr:nvCxnSpPr>
        <xdr:cNvPr id="952" name="直線コネクタ 951"/>
        <xdr:cNvCxnSpPr/>
      </xdr:nvCxnSpPr>
      <xdr:spPr>
        <a:xfrm flipV="1">
          <a:off x="16802100" y="17650968"/>
          <a:ext cx="8001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953" name="n_1aveValue【公民館】&#10;一人当たり面積"/>
        <xdr:cNvSpPr txBox="1"/>
      </xdr:nvSpPr>
      <xdr:spPr>
        <a:xfrm>
          <a:off x="18980227" y="173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4" name="n_2aveValue【公民館】&#10;一人当たり面積"/>
        <xdr:cNvSpPr txBox="1"/>
      </xdr:nvSpPr>
      <xdr:spPr>
        <a:xfrm>
          <a:off x="181801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55" name="n_3aveValue【公民館】&#10;一人当たり面積"/>
        <xdr:cNvSpPr txBox="1"/>
      </xdr:nvSpPr>
      <xdr:spPr>
        <a:xfrm>
          <a:off x="17386377"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56" name="n_4aveValue【公民館】&#10;一人当たり面積"/>
        <xdr:cNvSpPr txBox="1"/>
      </xdr:nvSpPr>
      <xdr:spPr>
        <a:xfrm>
          <a:off x="165926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957" name="n_1mainValue【公民館】&#10;一人当たり面積"/>
        <xdr:cNvSpPr txBox="1"/>
      </xdr:nvSpPr>
      <xdr:spPr>
        <a:xfrm>
          <a:off x="189802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958" name="n_2mainValue【公民館】&#10;一人当たり面積"/>
        <xdr:cNvSpPr txBox="1"/>
      </xdr:nvSpPr>
      <xdr:spPr>
        <a:xfrm>
          <a:off x="181801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116095</xdr:rowOff>
    </xdr:from>
    <xdr:ext cx="469744" cy="259045"/>
    <xdr:sp macro="" textlink="">
      <xdr:nvSpPr>
        <xdr:cNvPr id="959" name="n_3mainValue【公民館】&#10;一人当たり面積"/>
        <xdr:cNvSpPr txBox="1"/>
      </xdr:nvSpPr>
      <xdr:spPr>
        <a:xfrm>
          <a:off x="17386377" y="1737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60" name="n_4mainValue【公民館】&#10;一人当たり面積"/>
        <xdr:cNvSpPr txBox="1"/>
      </xdr:nvSpPr>
      <xdr:spPr>
        <a:xfrm>
          <a:off x="165926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類似団体と比べると、有形固定資産減価償却率が特に高くなっているのは児童館である。児童館については</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年の耐用年数</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経過しており、有形固定資産減価償却率が</a:t>
          </a:r>
          <a:r>
            <a:rPr kumimoji="1" lang="en-US" altLang="ja-JP" sz="1100" b="0" i="0" baseline="0">
              <a:solidFill>
                <a:schemeClr val="dk1"/>
              </a:solidFill>
              <a:effectLst/>
              <a:latin typeface="+mn-lt"/>
              <a:ea typeface="+mn-ea"/>
              <a:cs typeface="+mn-cs"/>
            </a:rPr>
            <a:t>100.0</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防府市公共施設等マネジメント基本方針に基づき、各公共施設において、安全性や経済性を重視した計画的な整備・維持管理を行った上で、長寿命化を推進していくと共に、統廃合・複合化検討によるライフサイクルコストの削減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xdr:cNvCxnSpPr/>
      </xdr:nvCxnSpPr>
      <xdr:spPr>
        <a:xfrm flipV="1">
          <a:off x="4177665" y="5555343"/>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216400" y="5336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108450" y="5555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101799</xdr:rowOff>
    </xdr:from>
    <xdr:ext cx="405111" cy="259045"/>
    <xdr:sp macro="" textlink="">
      <xdr:nvSpPr>
        <xdr:cNvPr id="63" name="【図書館】&#10;有形固定資産減価償却率平均値テキスト"/>
        <xdr:cNvSpPr txBox="1"/>
      </xdr:nvSpPr>
      <xdr:spPr>
        <a:xfrm>
          <a:off x="4216400" y="6216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xdr:cNvSpPr/>
      </xdr:nvSpPr>
      <xdr:spPr>
        <a:xfrm>
          <a:off x="4127500" y="623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384550" y="6205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xdr:cNvSpPr/>
      </xdr:nvSpPr>
      <xdr:spPr>
        <a:xfrm>
          <a:off x="257175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xdr:cNvSpPr/>
      </xdr:nvSpPr>
      <xdr:spPr>
        <a:xfrm>
          <a:off x="1778000" y="61927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xdr:cNvSpPr/>
      </xdr:nvSpPr>
      <xdr:spPr>
        <a:xfrm>
          <a:off x="984250" y="6220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4" name="楕円 73"/>
        <xdr:cNvSpPr/>
      </xdr:nvSpPr>
      <xdr:spPr>
        <a:xfrm>
          <a:off x="4127500" y="59490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5" name="【図書館】&#10;有形固定資産減価償却率該当値テキスト"/>
        <xdr:cNvSpPr txBox="1"/>
      </xdr:nvSpPr>
      <xdr:spPr>
        <a:xfrm>
          <a:off x="4216400" y="5800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131536</xdr:rowOff>
    </xdr:from>
    <xdr:to>
      <xdr:col>20</xdr:col>
      <xdr:colOff>38100</xdr:colOff>
      <xdr:row>36</xdr:row>
      <xdr:rowOff>61686</xdr:rowOff>
    </xdr:to>
    <xdr:sp macro="" textlink="">
      <xdr:nvSpPr>
        <xdr:cNvPr id="76" name="楕円 75"/>
        <xdr:cNvSpPr/>
      </xdr:nvSpPr>
      <xdr:spPr>
        <a:xfrm>
          <a:off x="3384550" y="59163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10886</xdr:rowOff>
    </xdr:from>
    <xdr:to>
      <xdr:col>24</xdr:col>
      <xdr:colOff>63500</xdr:colOff>
      <xdr:row>36</xdr:row>
      <xdr:rowOff>43543</xdr:rowOff>
    </xdr:to>
    <xdr:cxnSp macro="">
      <xdr:nvCxnSpPr>
        <xdr:cNvPr id="77" name="直線コネクタ 76"/>
        <xdr:cNvCxnSpPr/>
      </xdr:nvCxnSpPr>
      <xdr:spPr>
        <a:xfrm>
          <a:off x="3429000" y="5960836"/>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98878</xdr:rowOff>
    </xdr:from>
    <xdr:to>
      <xdr:col>15</xdr:col>
      <xdr:colOff>101600</xdr:colOff>
      <xdr:row>36</xdr:row>
      <xdr:rowOff>29028</xdr:rowOff>
    </xdr:to>
    <xdr:sp macro="" textlink="">
      <xdr:nvSpPr>
        <xdr:cNvPr id="78" name="楕円 77"/>
        <xdr:cNvSpPr/>
      </xdr:nvSpPr>
      <xdr:spPr>
        <a:xfrm>
          <a:off x="2571750" y="58837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149678</xdr:rowOff>
    </xdr:from>
    <xdr:to>
      <xdr:col>19</xdr:col>
      <xdr:colOff>177800</xdr:colOff>
      <xdr:row>36</xdr:row>
      <xdr:rowOff>10886</xdr:rowOff>
    </xdr:to>
    <xdr:cxnSp macro="">
      <xdr:nvCxnSpPr>
        <xdr:cNvPr id="79" name="直線コネクタ 78"/>
        <xdr:cNvCxnSpPr/>
      </xdr:nvCxnSpPr>
      <xdr:spPr>
        <a:xfrm>
          <a:off x="2622550" y="5934528"/>
          <a:ext cx="80645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80" name="楕円 79"/>
        <xdr:cNvSpPr/>
      </xdr:nvSpPr>
      <xdr:spPr>
        <a:xfrm>
          <a:off x="1778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117022</xdr:rowOff>
    </xdr:from>
    <xdr:to>
      <xdr:col>15</xdr:col>
      <xdr:colOff>50800</xdr:colOff>
      <xdr:row>35</xdr:row>
      <xdr:rowOff>149678</xdr:rowOff>
    </xdr:to>
    <xdr:cxnSp macro="">
      <xdr:nvCxnSpPr>
        <xdr:cNvPr id="81" name="直線コネクタ 80"/>
        <xdr:cNvCxnSpPr/>
      </xdr:nvCxnSpPr>
      <xdr:spPr>
        <a:xfrm>
          <a:off x="1828800" y="5901872"/>
          <a:ext cx="7937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12337</xdr:rowOff>
    </xdr:from>
    <xdr:to>
      <xdr:col>6</xdr:col>
      <xdr:colOff>38100</xdr:colOff>
      <xdr:row>35</xdr:row>
      <xdr:rowOff>113937</xdr:rowOff>
    </xdr:to>
    <xdr:sp macro="" textlink="">
      <xdr:nvSpPr>
        <xdr:cNvPr id="82" name="楕円 81"/>
        <xdr:cNvSpPr/>
      </xdr:nvSpPr>
      <xdr:spPr>
        <a:xfrm>
          <a:off x="984250" y="57971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63137</xdr:rowOff>
    </xdr:from>
    <xdr:to>
      <xdr:col>10</xdr:col>
      <xdr:colOff>114300</xdr:colOff>
      <xdr:row>35</xdr:row>
      <xdr:rowOff>117022</xdr:rowOff>
    </xdr:to>
    <xdr:cxnSp macro="">
      <xdr:nvCxnSpPr>
        <xdr:cNvPr id="83" name="直線コネクタ 82"/>
        <xdr:cNvCxnSpPr/>
      </xdr:nvCxnSpPr>
      <xdr:spPr>
        <a:xfrm>
          <a:off x="1028700" y="5847987"/>
          <a:ext cx="8001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xdr:cNvSpPr txBox="1"/>
      </xdr:nvSpPr>
      <xdr:spPr>
        <a:xfrm>
          <a:off x="3239144" y="629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155683</xdr:rowOff>
    </xdr:from>
    <xdr:ext cx="405111" cy="259045"/>
    <xdr:sp macro="" textlink="">
      <xdr:nvSpPr>
        <xdr:cNvPr id="85" name="n_2aveValue【図書館】&#10;有形固定資産減価償却率"/>
        <xdr:cNvSpPr txBox="1"/>
      </xdr:nvSpPr>
      <xdr:spPr>
        <a:xfrm>
          <a:off x="2439044" y="627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86" name="n_3aveValue【図書館】&#10;有形固定資産減価償却率"/>
        <xdr:cNvSpPr txBox="1"/>
      </xdr:nvSpPr>
      <xdr:spPr>
        <a:xfrm>
          <a:off x="1645294" y="627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xdr:cNvSpPr txBox="1"/>
      </xdr:nvSpPr>
      <xdr:spPr>
        <a:xfrm>
          <a:off x="8515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78213</xdr:rowOff>
    </xdr:from>
    <xdr:ext cx="405111" cy="259045"/>
    <xdr:sp macro="" textlink="">
      <xdr:nvSpPr>
        <xdr:cNvPr id="88" name="n_1mainValue【図書館】&#10;有形固定資産減価償却率"/>
        <xdr:cNvSpPr txBox="1"/>
      </xdr:nvSpPr>
      <xdr:spPr>
        <a:xfrm>
          <a:off x="3239144" y="56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9" name="n_2mainValue【図書館】&#10;有形固定資産減価償却率"/>
        <xdr:cNvSpPr txBox="1"/>
      </xdr:nvSpPr>
      <xdr:spPr>
        <a:xfrm>
          <a:off x="2439044" y="566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90" name="n_3mainValue【図書館】&#10;有形固定資産減価償却率"/>
        <xdr:cNvSpPr txBox="1"/>
      </xdr:nvSpPr>
      <xdr:spPr>
        <a:xfrm>
          <a:off x="1645294" y="563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130464</xdr:rowOff>
    </xdr:from>
    <xdr:ext cx="405111" cy="259045"/>
    <xdr:sp macro="" textlink="">
      <xdr:nvSpPr>
        <xdr:cNvPr id="91" name="n_4mainValue【図書館】&#10;有形固定資産減価償却率"/>
        <xdr:cNvSpPr txBox="1"/>
      </xdr:nvSpPr>
      <xdr:spPr>
        <a:xfrm>
          <a:off x="851544" y="558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xdr:cNvCxnSpPr/>
      </xdr:nvCxnSpPr>
      <xdr:spPr>
        <a:xfrm flipV="1">
          <a:off x="9429115" y="5600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946785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9359900" y="687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xdr:cNvSpPr txBox="1"/>
      </xdr:nvSpPr>
      <xdr:spPr>
        <a:xfrm>
          <a:off x="9467850" y="53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xdr:cNvCxnSpPr/>
      </xdr:nvCxnSpPr>
      <xdr:spPr>
        <a:xfrm>
          <a:off x="9359900" y="560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xdr:cNvSpPr txBox="1"/>
      </xdr:nvSpPr>
      <xdr:spPr>
        <a:xfrm>
          <a:off x="9467850" y="6226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xdr:cNvSpPr/>
      </xdr:nvSpPr>
      <xdr:spPr>
        <a:xfrm>
          <a:off x="9398000" y="6369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xdr:cNvSpPr/>
      </xdr:nvSpPr>
      <xdr:spPr>
        <a:xfrm>
          <a:off x="8636000" y="638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xdr:cNvSpPr/>
      </xdr:nvSpPr>
      <xdr:spPr>
        <a:xfrm>
          <a:off x="7842250" y="638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xdr:cNvSpPr/>
      </xdr:nvSpPr>
      <xdr:spPr>
        <a:xfrm>
          <a:off x="702945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xdr:cNvSpPr/>
      </xdr:nvSpPr>
      <xdr:spPr>
        <a:xfrm>
          <a:off x="6235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114300</xdr:rowOff>
    </xdr:from>
    <xdr:to>
      <xdr:col>55</xdr:col>
      <xdr:colOff>50800</xdr:colOff>
      <xdr:row>41</xdr:row>
      <xdr:rowOff>44450</xdr:rowOff>
    </xdr:to>
    <xdr:sp macro="" textlink="">
      <xdr:nvSpPr>
        <xdr:cNvPr id="131" name="楕円 130"/>
        <xdr:cNvSpPr/>
      </xdr:nvSpPr>
      <xdr:spPr>
        <a:xfrm>
          <a:off x="9398000" y="6724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2" name="【図書館】&#10;一人当たり面積該当値テキスト"/>
        <xdr:cNvSpPr txBox="1"/>
      </xdr:nvSpPr>
      <xdr:spPr>
        <a:xfrm>
          <a:off x="9467850"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114300</xdr:rowOff>
    </xdr:from>
    <xdr:to>
      <xdr:col>50</xdr:col>
      <xdr:colOff>165100</xdr:colOff>
      <xdr:row>41</xdr:row>
      <xdr:rowOff>44450</xdr:rowOff>
    </xdr:to>
    <xdr:sp macro="" textlink="">
      <xdr:nvSpPr>
        <xdr:cNvPr id="133" name="楕円 132"/>
        <xdr:cNvSpPr/>
      </xdr:nvSpPr>
      <xdr:spPr>
        <a:xfrm>
          <a:off x="8636000" y="6724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165100</xdr:rowOff>
    </xdr:from>
    <xdr:to>
      <xdr:col>55</xdr:col>
      <xdr:colOff>0</xdr:colOff>
      <xdr:row>40</xdr:row>
      <xdr:rowOff>165100</xdr:rowOff>
    </xdr:to>
    <xdr:cxnSp macro="">
      <xdr:nvCxnSpPr>
        <xdr:cNvPr id="134" name="直線コネクタ 133"/>
        <xdr:cNvCxnSpPr/>
      </xdr:nvCxnSpPr>
      <xdr:spPr>
        <a:xfrm>
          <a:off x="8686800" y="67754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114300</xdr:rowOff>
    </xdr:from>
    <xdr:to>
      <xdr:col>46</xdr:col>
      <xdr:colOff>38100</xdr:colOff>
      <xdr:row>41</xdr:row>
      <xdr:rowOff>44450</xdr:rowOff>
    </xdr:to>
    <xdr:sp macro="" textlink="">
      <xdr:nvSpPr>
        <xdr:cNvPr id="135" name="楕円 134"/>
        <xdr:cNvSpPr/>
      </xdr:nvSpPr>
      <xdr:spPr>
        <a:xfrm>
          <a:off x="7842250" y="6724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165100</xdr:rowOff>
    </xdr:from>
    <xdr:to>
      <xdr:col>50</xdr:col>
      <xdr:colOff>114300</xdr:colOff>
      <xdr:row>40</xdr:row>
      <xdr:rowOff>165100</xdr:rowOff>
    </xdr:to>
    <xdr:cxnSp macro="">
      <xdr:nvCxnSpPr>
        <xdr:cNvPr id="136" name="直線コネクタ 135"/>
        <xdr:cNvCxnSpPr/>
      </xdr:nvCxnSpPr>
      <xdr:spPr>
        <a:xfrm>
          <a:off x="7886700" y="6775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114300</xdr:rowOff>
    </xdr:from>
    <xdr:to>
      <xdr:col>41</xdr:col>
      <xdr:colOff>101600</xdr:colOff>
      <xdr:row>41</xdr:row>
      <xdr:rowOff>44450</xdr:rowOff>
    </xdr:to>
    <xdr:sp macro="" textlink="">
      <xdr:nvSpPr>
        <xdr:cNvPr id="137" name="楕円 136"/>
        <xdr:cNvSpPr/>
      </xdr:nvSpPr>
      <xdr:spPr>
        <a:xfrm>
          <a:off x="7029450" y="6724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165100</xdr:rowOff>
    </xdr:from>
    <xdr:to>
      <xdr:col>45</xdr:col>
      <xdr:colOff>177800</xdr:colOff>
      <xdr:row>40</xdr:row>
      <xdr:rowOff>165100</xdr:rowOff>
    </xdr:to>
    <xdr:cxnSp macro="">
      <xdr:nvCxnSpPr>
        <xdr:cNvPr id="138" name="直線コネクタ 137"/>
        <xdr:cNvCxnSpPr/>
      </xdr:nvCxnSpPr>
      <xdr:spPr>
        <a:xfrm>
          <a:off x="7080250" y="6775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114300</xdr:rowOff>
    </xdr:from>
    <xdr:to>
      <xdr:col>36</xdr:col>
      <xdr:colOff>165100</xdr:colOff>
      <xdr:row>41</xdr:row>
      <xdr:rowOff>44450</xdr:rowOff>
    </xdr:to>
    <xdr:sp macro="" textlink="">
      <xdr:nvSpPr>
        <xdr:cNvPr id="139" name="楕円 138"/>
        <xdr:cNvSpPr/>
      </xdr:nvSpPr>
      <xdr:spPr>
        <a:xfrm>
          <a:off x="6235700" y="6724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165100</xdr:rowOff>
    </xdr:from>
    <xdr:to>
      <xdr:col>41</xdr:col>
      <xdr:colOff>50800</xdr:colOff>
      <xdr:row>40</xdr:row>
      <xdr:rowOff>165100</xdr:rowOff>
    </xdr:to>
    <xdr:cxnSp macro="">
      <xdr:nvCxnSpPr>
        <xdr:cNvPr id="140" name="直線コネクタ 139"/>
        <xdr:cNvCxnSpPr/>
      </xdr:nvCxnSpPr>
      <xdr:spPr>
        <a:xfrm>
          <a:off x="6286500" y="6775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xdr:cNvSpPr txBox="1"/>
      </xdr:nvSpPr>
      <xdr:spPr>
        <a:xfrm>
          <a:off x="845827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xdr:cNvSpPr txBox="1"/>
      </xdr:nvSpPr>
      <xdr:spPr>
        <a:xfrm>
          <a:off x="76772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xdr:cNvSpPr txBox="1"/>
      </xdr:nvSpPr>
      <xdr:spPr>
        <a:xfrm>
          <a:off x="6864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xdr:cNvSpPr txBox="1"/>
      </xdr:nvSpPr>
      <xdr:spPr>
        <a:xfrm>
          <a:off x="607067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35577</xdr:rowOff>
    </xdr:from>
    <xdr:ext cx="469744" cy="259045"/>
    <xdr:sp macro="" textlink="">
      <xdr:nvSpPr>
        <xdr:cNvPr id="145" name="n_1mainValue【図書館】&#10;一人当たり面積"/>
        <xdr:cNvSpPr txBox="1"/>
      </xdr:nvSpPr>
      <xdr:spPr>
        <a:xfrm>
          <a:off x="845827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35577</xdr:rowOff>
    </xdr:from>
    <xdr:ext cx="469744" cy="259045"/>
    <xdr:sp macro="" textlink="">
      <xdr:nvSpPr>
        <xdr:cNvPr id="146" name="n_2mainValue【図書館】&#10;一人当たり面積"/>
        <xdr:cNvSpPr txBox="1"/>
      </xdr:nvSpPr>
      <xdr:spPr>
        <a:xfrm>
          <a:off x="76772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35577</xdr:rowOff>
    </xdr:from>
    <xdr:ext cx="469744" cy="259045"/>
    <xdr:sp macro="" textlink="">
      <xdr:nvSpPr>
        <xdr:cNvPr id="147" name="n_3mainValue【図書館】&#10;一人当たり面積"/>
        <xdr:cNvSpPr txBox="1"/>
      </xdr:nvSpPr>
      <xdr:spPr>
        <a:xfrm>
          <a:off x="6864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35577</xdr:rowOff>
    </xdr:from>
    <xdr:ext cx="469744" cy="259045"/>
    <xdr:sp macro="" textlink="">
      <xdr:nvSpPr>
        <xdr:cNvPr id="148" name="n_4mainValue【図書館】&#10;一人当たり面積"/>
        <xdr:cNvSpPr txBox="1"/>
      </xdr:nvSpPr>
      <xdr:spPr>
        <a:xfrm>
          <a:off x="607067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32385</xdr:rowOff>
    </xdr:from>
    <xdr:to>
      <xdr:col>24</xdr:col>
      <xdr:colOff>62865</xdr:colOff>
      <xdr:row>63</xdr:row>
      <xdr:rowOff>72390</xdr:rowOff>
    </xdr:to>
    <xdr:cxnSp macro="">
      <xdr:nvCxnSpPr>
        <xdr:cNvPr id="173" name="直線コネクタ 172"/>
        <xdr:cNvCxnSpPr/>
      </xdr:nvCxnSpPr>
      <xdr:spPr>
        <a:xfrm flipV="1">
          <a:off x="4177665" y="944943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76217</xdr:rowOff>
    </xdr:from>
    <xdr:ext cx="405111" cy="259045"/>
    <xdr:sp macro="" textlink="">
      <xdr:nvSpPr>
        <xdr:cNvPr id="174" name="【体育館・プール】&#10;有形固定資産減価償却率最小値テキスト"/>
        <xdr:cNvSpPr txBox="1"/>
      </xdr:nvSpPr>
      <xdr:spPr>
        <a:xfrm>
          <a:off x="4216400"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72390</xdr:rowOff>
    </xdr:from>
    <xdr:to>
      <xdr:col>24</xdr:col>
      <xdr:colOff>152400</xdr:colOff>
      <xdr:row>63</xdr:row>
      <xdr:rowOff>72390</xdr:rowOff>
    </xdr:to>
    <xdr:cxnSp macro="">
      <xdr:nvCxnSpPr>
        <xdr:cNvPr id="175" name="直線コネクタ 174"/>
        <xdr:cNvCxnSpPr/>
      </xdr:nvCxnSpPr>
      <xdr:spPr>
        <a:xfrm>
          <a:off x="4108450" y="10480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150512</xdr:rowOff>
    </xdr:from>
    <xdr:ext cx="405111" cy="259045"/>
    <xdr:sp macro="" textlink="">
      <xdr:nvSpPr>
        <xdr:cNvPr id="176" name="【体育館・プール】&#10;有形固定資産減価償却率最大値テキスト"/>
        <xdr:cNvSpPr txBox="1"/>
      </xdr:nvSpPr>
      <xdr:spPr>
        <a:xfrm>
          <a:off x="42164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32385</xdr:rowOff>
    </xdr:from>
    <xdr:to>
      <xdr:col>24</xdr:col>
      <xdr:colOff>152400</xdr:colOff>
      <xdr:row>57</xdr:row>
      <xdr:rowOff>32385</xdr:rowOff>
    </xdr:to>
    <xdr:cxnSp macro="">
      <xdr:nvCxnSpPr>
        <xdr:cNvPr id="177" name="直線コネクタ 176"/>
        <xdr:cNvCxnSpPr/>
      </xdr:nvCxnSpPr>
      <xdr:spPr>
        <a:xfrm>
          <a:off x="4108450" y="9449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28592</xdr:rowOff>
    </xdr:from>
    <xdr:ext cx="405111" cy="259045"/>
    <xdr:sp macro="" textlink="">
      <xdr:nvSpPr>
        <xdr:cNvPr id="178" name="【体育館・プール】&#10;有形固定資産減価償却率平均値テキスト"/>
        <xdr:cNvSpPr txBox="1"/>
      </xdr:nvSpPr>
      <xdr:spPr>
        <a:xfrm>
          <a:off x="42164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50165</xdr:rowOff>
    </xdr:from>
    <xdr:to>
      <xdr:col>24</xdr:col>
      <xdr:colOff>114300</xdr:colOff>
      <xdr:row>60</xdr:row>
      <xdr:rowOff>151765</xdr:rowOff>
    </xdr:to>
    <xdr:sp macro="" textlink="">
      <xdr:nvSpPr>
        <xdr:cNvPr id="179" name="フローチャート: 判断 178"/>
        <xdr:cNvSpPr/>
      </xdr:nvSpPr>
      <xdr:spPr>
        <a:xfrm>
          <a:off x="4127500" y="996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17780</xdr:rowOff>
    </xdr:from>
    <xdr:to>
      <xdr:col>20</xdr:col>
      <xdr:colOff>38100</xdr:colOff>
      <xdr:row>60</xdr:row>
      <xdr:rowOff>119380</xdr:rowOff>
    </xdr:to>
    <xdr:sp macro="" textlink="">
      <xdr:nvSpPr>
        <xdr:cNvPr id="180" name="フローチャート: 判断 179"/>
        <xdr:cNvSpPr/>
      </xdr:nvSpPr>
      <xdr:spPr>
        <a:xfrm>
          <a:off x="3384550" y="9930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1" name="フローチャート: 判断 180"/>
        <xdr:cNvSpPr/>
      </xdr:nvSpPr>
      <xdr:spPr>
        <a:xfrm>
          <a:off x="2571750" y="9904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2" name="フローチャート: 判断 181"/>
        <xdr:cNvSpPr/>
      </xdr:nvSpPr>
      <xdr:spPr>
        <a:xfrm>
          <a:off x="177800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3" name="フローチャート: 判断 182"/>
        <xdr:cNvSpPr/>
      </xdr:nvSpPr>
      <xdr:spPr>
        <a:xfrm>
          <a:off x="984250" y="9867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153035</xdr:rowOff>
    </xdr:from>
    <xdr:to>
      <xdr:col>24</xdr:col>
      <xdr:colOff>114300</xdr:colOff>
      <xdr:row>57</xdr:row>
      <xdr:rowOff>83185</xdr:rowOff>
    </xdr:to>
    <xdr:sp macro="" textlink="">
      <xdr:nvSpPr>
        <xdr:cNvPr id="189" name="楕円 188"/>
        <xdr:cNvSpPr/>
      </xdr:nvSpPr>
      <xdr:spPr>
        <a:xfrm>
          <a:off x="4127500" y="9404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106062</xdr:rowOff>
    </xdr:from>
    <xdr:ext cx="405111" cy="259045"/>
    <xdr:sp macro="" textlink="">
      <xdr:nvSpPr>
        <xdr:cNvPr id="190" name="【体育館・プール】&#10;有形固定資産減価償却率該当値テキスト"/>
        <xdr:cNvSpPr txBox="1"/>
      </xdr:nvSpPr>
      <xdr:spPr>
        <a:xfrm>
          <a:off x="4216400" y="935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107315</xdr:rowOff>
    </xdr:from>
    <xdr:to>
      <xdr:col>20</xdr:col>
      <xdr:colOff>38100</xdr:colOff>
      <xdr:row>57</xdr:row>
      <xdr:rowOff>37465</xdr:rowOff>
    </xdr:to>
    <xdr:sp macro="" textlink="">
      <xdr:nvSpPr>
        <xdr:cNvPr id="191" name="楕円 190"/>
        <xdr:cNvSpPr/>
      </xdr:nvSpPr>
      <xdr:spPr>
        <a:xfrm>
          <a:off x="3384550" y="93592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158115</xdr:rowOff>
    </xdr:from>
    <xdr:to>
      <xdr:col>24</xdr:col>
      <xdr:colOff>63500</xdr:colOff>
      <xdr:row>57</xdr:row>
      <xdr:rowOff>32385</xdr:rowOff>
    </xdr:to>
    <xdr:cxnSp macro="">
      <xdr:nvCxnSpPr>
        <xdr:cNvPr id="192" name="直線コネクタ 191"/>
        <xdr:cNvCxnSpPr/>
      </xdr:nvCxnSpPr>
      <xdr:spPr>
        <a:xfrm>
          <a:off x="3429000" y="9410065"/>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61595</xdr:rowOff>
    </xdr:from>
    <xdr:to>
      <xdr:col>15</xdr:col>
      <xdr:colOff>101600</xdr:colOff>
      <xdr:row>56</xdr:row>
      <xdr:rowOff>163195</xdr:rowOff>
    </xdr:to>
    <xdr:sp macro="" textlink="">
      <xdr:nvSpPr>
        <xdr:cNvPr id="193" name="楕円 192"/>
        <xdr:cNvSpPr/>
      </xdr:nvSpPr>
      <xdr:spPr>
        <a:xfrm>
          <a:off x="2571750" y="931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112395</xdr:rowOff>
    </xdr:from>
    <xdr:to>
      <xdr:col>19</xdr:col>
      <xdr:colOff>177800</xdr:colOff>
      <xdr:row>56</xdr:row>
      <xdr:rowOff>158115</xdr:rowOff>
    </xdr:to>
    <xdr:cxnSp macro="">
      <xdr:nvCxnSpPr>
        <xdr:cNvPr id="194" name="直線コネクタ 193"/>
        <xdr:cNvCxnSpPr/>
      </xdr:nvCxnSpPr>
      <xdr:spPr>
        <a:xfrm>
          <a:off x="2622550" y="9364345"/>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15875</xdr:rowOff>
    </xdr:from>
    <xdr:to>
      <xdr:col>10</xdr:col>
      <xdr:colOff>165100</xdr:colOff>
      <xdr:row>56</xdr:row>
      <xdr:rowOff>117475</xdr:rowOff>
    </xdr:to>
    <xdr:sp macro="" textlink="">
      <xdr:nvSpPr>
        <xdr:cNvPr id="195" name="楕円 194"/>
        <xdr:cNvSpPr/>
      </xdr:nvSpPr>
      <xdr:spPr>
        <a:xfrm>
          <a:off x="1778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66675</xdr:rowOff>
    </xdr:from>
    <xdr:to>
      <xdr:col>15</xdr:col>
      <xdr:colOff>50800</xdr:colOff>
      <xdr:row>56</xdr:row>
      <xdr:rowOff>112395</xdr:rowOff>
    </xdr:to>
    <xdr:cxnSp macro="">
      <xdr:nvCxnSpPr>
        <xdr:cNvPr id="196" name="直線コネクタ 195"/>
        <xdr:cNvCxnSpPr/>
      </xdr:nvCxnSpPr>
      <xdr:spPr>
        <a:xfrm>
          <a:off x="1828800" y="9318625"/>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141605</xdr:rowOff>
    </xdr:from>
    <xdr:to>
      <xdr:col>6</xdr:col>
      <xdr:colOff>38100</xdr:colOff>
      <xdr:row>56</xdr:row>
      <xdr:rowOff>71755</xdr:rowOff>
    </xdr:to>
    <xdr:sp macro="" textlink="">
      <xdr:nvSpPr>
        <xdr:cNvPr id="197" name="楕円 196"/>
        <xdr:cNvSpPr/>
      </xdr:nvSpPr>
      <xdr:spPr>
        <a:xfrm>
          <a:off x="984250" y="9228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20955</xdr:rowOff>
    </xdr:from>
    <xdr:to>
      <xdr:col>10</xdr:col>
      <xdr:colOff>114300</xdr:colOff>
      <xdr:row>56</xdr:row>
      <xdr:rowOff>66675</xdr:rowOff>
    </xdr:to>
    <xdr:cxnSp macro="">
      <xdr:nvCxnSpPr>
        <xdr:cNvPr id="198" name="直線コネクタ 197"/>
        <xdr:cNvCxnSpPr/>
      </xdr:nvCxnSpPr>
      <xdr:spPr>
        <a:xfrm>
          <a:off x="1028700" y="9272905"/>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110507</xdr:rowOff>
    </xdr:from>
    <xdr:ext cx="405111" cy="259045"/>
    <xdr:sp macro="" textlink="">
      <xdr:nvSpPr>
        <xdr:cNvPr id="199" name="n_1aveValue【体育館・プール】&#10;有形固定資産減価償却率"/>
        <xdr:cNvSpPr txBox="1"/>
      </xdr:nvSpPr>
      <xdr:spPr>
        <a:xfrm>
          <a:off x="32391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0" name="n_2aveValue【体育館・プール】&#10;有形固定資産減価償却率"/>
        <xdr:cNvSpPr txBox="1"/>
      </xdr:nvSpPr>
      <xdr:spPr>
        <a:xfrm>
          <a:off x="2439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1" name="n_3aveValue【体育館・プール】&#10;有形固定資産減価償却率"/>
        <xdr:cNvSpPr txBox="1"/>
      </xdr:nvSpPr>
      <xdr:spPr>
        <a:xfrm>
          <a:off x="164529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2" name="n_4aveValue【体育館・プール】&#10;有形固定資産減価償却率"/>
        <xdr:cNvSpPr txBox="1"/>
      </xdr:nvSpPr>
      <xdr:spPr>
        <a:xfrm>
          <a:off x="8515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53992</xdr:rowOff>
    </xdr:from>
    <xdr:ext cx="405111" cy="259045"/>
    <xdr:sp macro="" textlink="">
      <xdr:nvSpPr>
        <xdr:cNvPr id="203" name="n_1mainValue【体育館・プール】&#10;有形固定資産減価償却率"/>
        <xdr:cNvSpPr txBox="1"/>
      </xdr:nvSpPr>
      <xdr:spPr>
        <a:xfrm>
          <a:off x="3239144" y="914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8272</xdr:rowOff>
    </xdr:from>
    <xdr:ext cx="405111" cy="259045"/>
    <xdr:sp macro="" textlink="">
      <xdr:nvSpPr>
        <xdr:cNvPr id="204" name="n_2mainValue【体育館・プール】&#10;有形固定資産減価償却率"/>
        <xdr:cNvSpPr txBox="1"/>
      </xdr:nvSpPr>
      <xdr:spPr>
        <a:xfrm>
          <a:off x="2439044" y="909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134002</xdr:rowOff>
    </xdr:from>
    <xdr:ext cx="405111" cy="259045"/>
    <xdr:sp macro="" textlink="">
      <xdr:nvSpPr>
        <xdr:cNvPr id="205" name="n_3mainValue【体育館・プール】&#10;有形固定資産減価償却率"/>
        <xdr:cNvSpPr txBox="1"/>
      </xdr:nvSpPr>
      <xdr:spPr>
        <a:xfrm>
          <a:off x="1645294" y="905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88282</xdr:rowOff>
    </xdr:from>
    <xdr:ext cx="405111" cy="259045"/>
    <xdr:sp macro="" textlink="">
      <xdr:nvSpPr>
        <xdr:cNvPr id="206" name="n_4mainValue【体育館・プール】&#10;有形固定資産減価償却率"/>
        <xdr:cNvSpPr txBox="1"/>
      </xdr:nvSpPr>
      <xdr:spPr>
        <a:xfrm>
          <a:off x="851544" y="901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2" name="直線コネクタ 231"/>
        <xdr:cNvCxnSpPr/>
      </xdr:nvCxnSpPr>
      <xdr:spPr>
        <a:xfrm flipV="1">
          <a:off x="9429115" y="9271544"/>
          <a:ext cx="0" cy="125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3" name="【体育館・プール】&#10;一人当たり面積最小値テキスト"/>
        <xdr:cNvSpPr txBox="1"/>
      </xdr:nvSpPr>
      <xdr:spPr>
        <a:xfrm>
          <a:off x="9467850"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4" name="直線コネクタ 233"/>
        <xdr:cNvCxnSpPr/>
      </xdr:nvCxnSpPr>
      <xdr:spPr>
        <a:xfrm>
          <a:off x="9359900" y="10526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5" name="【体育館・プール】&#10;一人当たり面積最大値テキスト"/>
        <xdr:cNvSpPr txBox="1"/>
      </xdr:nvSpPr>
      <xdr:spPr>
        <a:xfrm>
          <a:off x="9467850" y="905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6" name="直線コネクタ 235"/>
        <xdr:cNvCxnSpPr/>
      </xdr:nvCxnSpPr>
      <xdr:spPr>
        <a:xfrm>
          <a:off x="9359900" y="9271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7" name="【体育館・プール】&#10;一人当たり面積平均値テキスト"/>
        <xdr:cNvSpPr txBox="1"/>
      </xdr:nvSpPr>
      <xdr:spPr>
        <a:xfrm>
          <a:off x="9467850" y="1000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8" name="フローチャート: 判断 237"/>
        <xdr:cNvSpPr/>
      </xdr:nvSpPr>
      <xdr:spPr>
        <a:xfrm>
          <a:off x="9398000" y="10145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9" name="フローチャート: 判断 238"/>
        <xdr:cNvSpPr/>
      </xdr:nvSpPr>
      <xdr:spPr>
        <a:xfrm>
          <a:off x="8636000" y="10145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40" name="フローチャート: 判断 239"/>
        <xdr:cNvSpPr/>
      </xdr:nvSpPr>
      <xdr:spPr>
        <a:xfrm>
          <a:off x="7842250" y="10162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41" name="フローチャート: 判断 240"/>
        <xdr:cNvSpPr/>
      </xdr:nvSpPr>
      <xdr:spPr>
        <a:xfrm>
          <a:off x="7029450" y="10204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2" name="フローチャート: 判断 241"/>
        <xdr:cNvSpPr/>
      </xdr:nvSpPr>
      <xdr:spPr>
        <a:xfrm>
          <a:off x="6235700" y="10217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48" name="楕円 247"/>
        <xdr:cNvSpPr/>
      </xdr:nvSpPr>
      <xdr:spPr>
        <a:xfrm>
          <a:off x="9398000" y="10273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9270</xdr:rowOff>
    </xdr:from>
    <xdr:ext cx="469744" cy="259045"/>
    <xdr:sp macro="" textlink="">
      <xdr:nvSpPr>
        <xdr:cNvPr id="249" name="【体育館・プール】&#10;一人当たり面積該当値テキスト"/>
        <xdr:cNvSpPr txBox="1"/>
      </xdr:nvSpPr>
      <xdr:spPr>
        <a:xfrm>
          <a:off x="9467850" y="1025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30843</xdr:rowOff>
    </xdr:from>
    <xdr:to>
      <xdr:col>50</xdr:col>
      <xdr:colOff>165100</xdr:colOff>
      <xdr:row>62</xdr:row>
      <xdr:rowOff>132443</xdr:rowOff>
    </xdr:to>
    <xdr:sp macro="" textlink="">
      <xdr:nvSpPr>
        <xdr:cNvPr id="250" name="楕円 249"/>
        <xdr:cNvSpPr/>
      </xdr:nvSpPr>
      <xdr:spPr>
        <a:xfrm>
          <a:off x="8636000" y="102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81643</xdr:rowOff>
    </xdr:from>
    <xdr:to>
      <xdr:col>55</xdr:col>
      <xdr:colOff>0</xdr:colOff>
      <xdr:row>62</xdr:row>
      <xdr:rowOff>81643</xdr:rowOff>
    </xdr:to>
    <xdr:cxnSp macro="">
      <xdr:nvCxnSpPr>
        <xdr:cNvPr id="251" name="直線コネクタ 250"/>
        <xdr:cNvCxnSpPr/>
      </xdr:nvCxnSpPr>
      <xdr:spPr>
        <a:xfrm>
          <a:off x="8686800" y="1032419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52" name="楕円 251"/>
        <xdr:cNvSpPr/>
      </xdr:nvSpPr>
      <xdr:spPr>
        <a:xfrm>
          <a:off x="7842250" y="10260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68580</xdr:rowOff>
    </xdr:from>
    <xdr:to>
      <xdr:col>50</xdr:col>
      <xdr:colOff>114300</xdr:colOff>
      <xdr:row>62</xdr:row>
      <xdr:rowOff>81643</xdr:rowOff>
    </xdr:to>
    <xdr:cxnSp macro="">
      <xdr:nvCxnSpPr>
        <xdr:cNvPr id="253" name="直線コネクタ 252"/>
        <xdr:cNvCxnSpPr/>
      </xdr:nvCxnSpPr>
      <xdr:spPr>
        <a:xfrm>
          <a:off x="7886700" y="10311130"/>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37374</xdr:rowOff>
    </xdr:from>
    <xdr:to>
      <xdr:col>41</xdr:col>
      <xdr:colOff>101600</xdr:colOff>
      <xdr:row>62</xdr:row>
      <xdr:rowOff>138974</xdr:rowOff>
    </xdr:to>
    <xdr:sp macro="" textlink="">
      <xdr:nvSpPr>
        <xdr:cNvPr id="254" name="楕円 253"/>
        <xdr:cNvSpPr/>
      </xdr:nvSpPr>
      <xdr:spPr>
        <a:xfrm>
          <a:off x="7029450" y="1027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88174</xdr:rowOff>
    </xdr:to>
    <xdr:cxnSp macro="">
      <xdr:nvCxnSpPr>
        <xdr:cNvPr id="255" name="直線コネクタ 254"/>
        <xdr:cNvCxnSpPr/>
      </xdr:nvCxnSpPr>
      <xdr:spPr>
        <a:xfrm flipV="1">
          <a:off x="7080250" y="10311130"/>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37374</xdr:rowOff>
    </xdr:from>
    <xdr:to>
      <xdr:col>36</xdr:col>
      <xdr:colOff>165100</xdr:colOff>
      <xdr:row>62</xdr:row>
      <xdr:rowOff>138974</xdr:rowOff>
    </xdr:to>
    <xdr:sp macro="" textlink="">
      <xdr:nvSpPr>
        <xdr:cNvPr id="256" name="楕円 255"/>
        <xdr:cNvSpPr/>
      </xdr:nvSpPr>
      <xdr:spPr>
        <a:xfrm>
          <a:off x="6235700" y="1027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88174</xdr:rowOff>
    </xdr:from>
    <xdr:to>
      <xdr:col>41</xdr:col>
      <xdr:colOff>50800</xdr:colOff>
      <xdr:row>62</xdr:row>
      <xdr:rowOff>88174</xdr:rowOff>
    </xdr:to>
    <xdr:cxnSp macro="">
      <xdr:nvCxnSpPr>
        <xdr:cNvPr id="257" name="直線コネクタ 256"/>
        <xdr:cNvCxnSpPr/>
      </xdr:nvCxnSpPr>
      <xdr:spPr>
        <a:xfrm>
          <a:off x="6286500" y="1033072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8" name="n_1aveValue【体育館・プール】&#10;一人当たり面積"/>
        <xdr:cNvSpPr txBox="1"/>
      </xdr:nvSpPr>
      <xdr:spPr>
        <a:xfrm>
          <a:off x="8458277" y="992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9" name="n_2aveValue【体育館・プール】&#10;一人当たり面積"/>
        <xdr:cNvSpPr txBox="1"/>
      </xdr:nvSpPr>
      <xdr:spPr>
        <a:xfrm>
          <a:off x="7677227" y="99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60" name="n_3aveValue【体育館・プール】&#10;一人当たり面積"/>
        <xdr:cNvSpPr txBox="1"/>
      </xdr:nvSpPr>
      <xdr:spPr>
        <a:xfrm>
          <a:off x="6864427" y="99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61" name="n_4aveValue【体育館・プール】&#10;一人当たり面積"/>
        <xdr:cNvSpPr txBox="1"/>
      </xdr:nvSpPr>
      <xdr:spPr>
        <a:xfrm>
          <a:off x="6070677" y="99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123570</xdr:rowOff>
    </xdr:from>
    <xdr:ext cx="469744" cy="259045"/>
    <xdr:sp macro="" textlink="">
      <xdr:nvSpPr>
        <xdr:cNvPr id="262" name="n_1mainValue【体育館・プール】&#10;一人当たり面積"/>
        <xdr:cNvSpPr txBox="1"/>
      </xdr:nvSpPr>
      <xdr:spPr>
        <a:xfrm>
          <a:off x="8458277" y="103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63" name="n_2mainValue【体育館・プール】&#10;一人当たり面積"/>
        <xdr:cNvSpPr txBox="1"/>
      </xdr:nvSpPr>
      <xdr:spPr>
        <a:xfrm>
          <a:off x="7677227"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130101</xdr:rowOff>
    </xdr:from>
    <xdr:ext cx="469744" cy="259045"/>
    <xdr:sp macro="" textlink="">
      <xdr:nvSpPr>
        <xdr:cNvPr id="264" name="n_3mainValue【体育館・プール】&#10;一人当たり面積"/>
        <xdr:cNvSpPr txBox="1"/>
      </xdr:nvSpPr>
      <xdr:spPr>
        <a:xfrm>
          <a:off x="6864427" y="1037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130101</xdr:rowOff>
    </xdr:from>
    <xdr:ext cx="469744" cy="259045"/>
    <xdr:sp macro="" textlink="">
      <xdr:nvSpPr>
        <xdr:cNvPr id="265" name="n_4mainValue【体育館・プール】&#10;一人当たり面積"/>
        <xdr:cNvSpPr txBox="1"/>
      </xdr:nvSpPr>
      <xdr:spPr>
        <a:xfrm>
          <a:off x="6070677" y="1037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8" name="直線コネクタ 287"/>
        <xdr:cNvCxnSpPr/>
      </xdr:nvCxnSpPr>
      <xdr:spPr>
        <a:xfrm flipV="1">
          <a:off x="4177665" y="12823444"/>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9" name="【福祉施設】&#10;有形固定資産減価償却率最小値テキスト"/>
        <xdr:cNvSpPr txBox="1"/>
      </xdr:nvSpPr>
      <xdr:spPr>
        <a:xfrm>
          <a:off x="4216400" y="13994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90" name="直線コネクタ 289"/>
        <xdr:cNvCxnSpPr/>
      </xdr:nvCxnSpPr>
      <xdr:spPr>
        <a:xfrm>
          <a:off x="4108450" y="13990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91" name="【福祉施設】&#10;有形固定資産減価償却率最大値テキスト"/>
        <xdr:cNvSpPr txBox="1"/>
      </xdr:nvSpPr>
      <xdr:spPr>
        <a:xfrm>
          <a:off x="4216400" y="12605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2" name="直線コネクタ 291"/>
        <xdr:cNvCxnSpPr/>
      </xdr:nvCxnSpPr>
      <xdr:spPr>
        <a:xfrm>
          <a:off x="4108450" y="12823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3" name="【福祉施設】&#10;有形固定資産減価償却率平均値テキスト"/>
        <xdr:cNvSpPr txBox="1"/>
      </xdr:nvSpPr>
      <xdr:spPr>
        <a:xfrm>
          <a:off x="4216400" y="13203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4" name="フローチャート: 判断 293"/>
        <xdr:cNvSpPr/>
      </xdr:nvSpPr>
      <xdr:spPr>
        <a:xfrm>
          <a:off x="4127500" y="13345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5" name="フローチャート: 判断 294"/>
        <xdr:cNvSpPr/>
      </xdr:nvSpPr>
      <xdr:spPr>
        <a:xfrm>
          <a:off x="3384550" y="132976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6" name="フローチャート: 判断 295"/>
        <xdr:cNvSpPr/>
      </xdr:nvSpPr>
      <xdr:spPr>
        <a:xfrm>
          <a:off x="2571750" y="13286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7" name="フローチャート: 判断 296"/>
        <xdr:cNvSpPr/>
      </xdr:nvSpPr>
      <xdr:spPr>
        <a:xfrm>
          <a:off x="1778000" y="1326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8" name="フローチャート: 判断 297"/>
        <xdr:cNvSpPr/>
      </xdr:nvSpPr>
      <xdr:spPr>
        <a:xfrm>
          <a:off x="984250" y="13213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304" name="楕円 303"/>
        <xdr:cNvSpPr/>
      </xdr:nvSpPr>
      <xdr:spPr>
        <a:xfrm>
          <a:off x="4127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6875</xdr:rowOff>
    </xdr:from>
    <xdr:ext cx="405111" cy="259045"/>
    <xdr:sp macro="" textlink="">
      <xdr:nvSpPr>
        <xdr:cNvPr id="305" name="【福祉施設】&#10;有形固定資産減価償却率該当値テキスト"/>
        <xdr:cNvSpPr txBox="1"/>
      </xdr:nvSpPr>
      <xdr:spPr>
        <a:xfrm>
          <a:off x="4216400" y="1355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154178</xdr:rowOff>
    </xdr:from>
    <xdr:to>
      <xdr:col>20</xdr:col>
      <xdr:colOff>38100</xdr:colOff>
      <xdr:row>82</xdr:row>
      <xdr:rowOff>84328</xdr:rowOff>
    </xdr:to>
    <xdr:sp macro="" textlink="">
      <xdr:nvSpPr>
        <xdr:cNvPr id="306" name="楕円 305"/>
        <xdr:cNvSpPr/>
      </xdr:nvSpPr>
      <xdr:spPr>
        <a:xfrm>
          <a:off x="3384550" y="135336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33528</xdr:rowOff>
    </xdr:from>
    <xdr:to>
      <xdr:col>24</xdr:col>
      <xdr:colOff>63500</xdr:colOff>
      <xdr:row>82</xdr:row>
      <xdr:rowOff>79248</xdr:rowOff>
    </xdr:to>
    <xdr:cxnSp macro="">
      <xdr:nvCxnSpPr>
        <xdr:cNvPr id="307" name="直線コネクタ 306"/>
        <xdr:cNvCxnSpPr/>
      </xdr:nvCxnSpPr>
      <xdr:spPr>
        <a:xfrm>
          <a:off x="3429000" y="13578078"/>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69596</xdr:rowOff>
    </xdr:from>
    <xdr:to>
      <xdr:col>15</xdr:col>
      <xdr:colOff>101600</xdr:colOff>
      <xdr:row>82</xdr:row>
      <xdr:rowOff>171196</xdr:rowOff>
    </xdr:to>
    <xdr:sp macro="" textlink="">
      <xdr:nvSpPr>
        <xdr:cNvPr id="308" name="楕円 307"/>
        <xdr:cNvSpPr/>
      </xdr:nvSpPr>
      <xdr:spPr>
        <a:xfrm>
          <a:off x="2571750" y="13614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33528</xdr:rowOff>
    </xdr:from>
    <xdr:to>
      <xdr:col>19</xdr:col>
      <xdr:colOff>177800</xdr:colOff>
      <xdr:row>82</xdr:row>
      <xdr:rowOff>120396</xdr:rowOff>
    </xdr:to>
    <xdr:cxnSp macro="">
      <xdr:nvCxnSpPr>
        <xdr:cNvPr id="309" name="直線コネクタ 308"/>
        <xdr:cNvCxnSpPr/>
      </xdr:nvCxnSpPr>
      <xdr:spPr>
        <a:xfrm flipV="1">
          <a:off x="2622550" y="13578078"/>
          <a:ext cx="80645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23876</xdr:rowOff>
    </xdr:from>
    <xdr:to>
      <xdr:col>10</xdr:col>
      <xdr:colOff>165100</xdr:colOff>
      <xdr:row>82</xdr:row>
      <xdr:rowOff>125476</xdr:rowOff>
    </xdr:to>
    <xdr:sp macro="" textlink="">
      <xdr:nvSpPr>
        <xdr:cNvPr id="310" name="楕円 309"/>
        <xdr:cNvSpPr/>
      </xdr:nvSpPr>
      <xdr:spPr>
        <a:xfrm>
          <a:off x="1778000" y="13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74676</xdr:rowOff>
    </xdr:from>
    <xdr:to>
      <xdr:col>15</xdr:col>
      <xdr:colOff>50800</xdr:colOff>
      <xdr:row>82</xdr:row>
      <xdr:rowOff>120396</xdr:rowOff>
    </xdr:to>
    <xdr:cxnSp macro="">
      <xdr:nvCxnSpPr>
        <xdr:cNvPr id="311" name="直線コネクタ 310"/>
        <xdr:cNvCxnSpPr/>
      </xdr:nvCxnSpPr>
      <xdr:spPr>
        <a:xfrm>
          <a:off x="1828800" y="13619226"/>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151892</xdr:rowOff>
    </xdr:from>
    <xdr:to>
      <xdr:col>6</xdr:col>
      <xdr:colOff>38100</xdr:colOff>
      <xdr:row>82</xdr:row>
      <xdr:rowOff>82042</xdr:rowOff>
    </xdr:to>
    <xdr:sp macro="" textlink="">
      <xdr:nvSpPr>
        <xdr:cNvPr id="312" name="楕円 311"/>
        <xdr:cNvSpPr/>
      </xdr:nvSpPr>
      <xdr:spPr>
        <a:xfrm>
          <a:off x="984250" y="135313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31242</xdr:rowOff>
    </xdr:from>
    <xdr:to>
      <xdr:col>10</xdr:col>
      <xdr:colOff>114300</xdr:colOff>
      <xdr:row>82</xdr:row>
      <xdr:rowOff>74676</xdr:rowOff>
    </xdr:to>
    <xdr:cxnSp macro="">
      <xdr:nvCxnSpPr>
        <xdr:cNvPr id="313" name="直線コネクタ 312"/>
        <xdr:cNvCxnSpPr/>
      </xdr:nvCxnSpPr>
      <xdr:spPr>
        <a:xfrm>
          <a:off x="1028700" y="13575792"/>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4" name="n_1aveValue【福祉施設】&#10;有形固定資産減価償却率"/>
        <xdr:cNvSpPr txBox="1"/>
      </xdr:nvSpPr>
      <xdr:spPr>
        <a:xfrm>
          <a:off x="3239144" y="1307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5" name="n_2aveValue【福祉施設】&#10;有形固定資産減価償却率"/>
        <xdr:cNvSpPr txBox="1"/>
      </xdr:nvSpPr>
      <xdr:spPr>
        <a:xfrm>
          <a:off x="2439044" y="1306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6" name="n_3aveValue【福祉施設】&#10;有形固定資産減価償却率"/>
        <xdr:cNvSpPr txBox="1"/>
      </xdr:nvSpPr>
      <xdr:spPr>
        <a:xfrm>
          <a:off x="1645294" y="1304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7" name="n_4aveValue【福祉施設】&#10;有形固定資産減価償却率"/>
        <xdr:cNvSpPr txBox="1"/>
      </xdr:nvSpPr>
      <xdr:spPr>
        <a:xfrm>
          <a:off x="851544" y="1300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75455</xdr:rowOff>
    </xdr:from>
    <xdr:ext cx="405111" cy="259045"/>
    <xdr:sp macro="" textlink="">
      <xdr:nvSpPr>
        <xdr:cNvPr id="318" name="n_1mainValue【福祉施設】&#10;有形固定資産減価償却率"/>
        <xdr:cNvSpPr txBox="1"/>
      </xdr:nvSpPr>
      <xdr:spPr>
        <a:xfrm>
          <a:off x="3239144" y="1362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162323</xdr:rowOff>
    </xdr:from>
    <xdr:ext cx="405111" cy="259045"/>
    <xdr:sp macro="" textlink="">
      <xdr:nvSpPr>
        <xdr:cNvPr id="319" name="n_2mainValue【福祉施設】&#10;有形固定資産減価償却率"/>
        <xdr:cNvSpPr txBox="1"/>
      </xdr:nvSpPr>
      <xdr:spPr>
        <a:xfrm>
          <a:off x="2439044" y="13706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macro="" textlink="">
      <xdr:nvSpPr>
        <xdr:cNvPr id="320" name="n_3mainValue【福祉施設】&#10;有形固定資産減価償却率"/>
        <xdr:cNvSpPr txBox="1"/>
      </xdr:nvSpPr>
      <xdr:spPr>
        <a:xfrm>
          <a:off x="1645294" y="13661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73169</xdr:rowOff>
    </xdr:from>
    <xdr:ext cx="405111" cy="259045"/>
    <xdr:sp macro="" textlink="">
      <xdr:nvSpPr>
        <xdr:cNvPr id="321" name="n_4mainValue【福祉施設】&#10;有形固定資産減価償却率"/>
        <xdr:cNvSpPr txBox="1"/>
      </xdr:nvSpPr>
      <xdr:spPr>
        <a:xfrm>
          <a:off x="851544" y="1361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3" name="直線コネクタ 342"/>
        <xdr:cNvCxnSpPr/>
      </xdr:nvCxnSpPr>
      <xdr:spPr>
        <a:xfrm flipV="1">
          <a:off x="9429115" y="12846304"/>
          <a:ext cx="0" cy="1339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xdr:cNvSpPr txBox="1"/>
      </xdr:nvSpPr>
      <xdr:spPr>
        <a:xfrm>
          <a:off x="9467850"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xdr:cNvCxnSpPr/>
      </xdr:nvCxnSpPr>
      <xdr:spPr>
        <a:xfrm>
          <a:off x="9359900" y="14185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6" name="【福祉施設】&#10;一人当たり面積最大値テキスト"/>
        <xdr:cNvSpPr txBox="1"/>
      </xdr:nvSpPr>
      <xdr:spPr>
        <a:xfrm>
          <a:off x="9467850" y="1262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7" name="直線コネクタ 346"/>
        <xdr:cNvCxnSpPr/>
      </xdr:nvCxnSpPr>
      <xdr:spPr>
        <a:xfrm>
          <a:off x="9359900" y="128463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48" name="【福祉施設】&#10;一人当たり面積平均値テキスト"/>
        <xdr:cNvSpPr txBox="1"/>
      </xdr:nvSpPr>
      <xdr:spPr>
        <a:xfrm>
          <a:off x="9467850" y="13525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9" name="フローチャート: 判断 348"/>
        <xdr:cNvSpPr/>
      </xdr:nvSpPr>
      <xdr:spPr>
        <a:xfrm>
          <a:off x="9398000" y="135473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xdr:cNvSpPr/>
      </xdr:nvSpPr>
      <xdr:spPr>
        <a:xfrm>
          <a:off x="86360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51" name="フローチャート: 判断 350"/>
        <xdr:cNvSpPr/>
      </xdr:nvSpPr>
      <xdr:spPr>
        <a:xfrm>
          <a:off x="7842250" y="13538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2" name="フローチャート: 判断 351"/>
        <xdr:cNvSpPr/>
      </xdr:nvSpPr>
      <xdr:spPr>
        <a:xfrm>
          <a:off x="7029450" y="134833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3" name="フローチャート: 判断 352"/>
        <xdr:cNvSpPr/>
      </xdr:nvSpPr>
      <xdr:spPr>
        <a:xfrm>
          <a:off x="6235700" y="135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46737</xdr:rowOff>
    </xdr:from>
    <xdr:to>
      <xdr:col>55</xdr:col>
      <xdr:colOff>50800</xdr:colOff>
      <xdr:row>80</xdr:row>
      <xdr:rowOff>148337</xdr:rowOff>
    </xdr:to>
    <xdr:sp macro="" textlink="">
      <xdr:nvSpPr>
        <xdr:cNvPr id="359" name="楕円 358"/>
        <xdr:cNvSpPr/>
      </xdr:nvSpPr>
      <xdr:spPr>
        <a:xfrm>
          <a:off x="9398000" y="132610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69614</xdr:rowOff>
    </xdr:from>
    <xdr:ext cx="469744" cy="259045"/>
    <xdr:sp macro="" textlink="">
      <xdr:nvSpPr>
        <xdr:cNvPr id="360" name="【福祉施設】&#10;一人当たり面積該当値テキスト"/>
        <xdr:cNvSpPr txBox="1"/>
      </xdr:nvSpPr>
      <xdr:spPr>
        <a:xfrm>
          <a:off x="9467850" y="1311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46737</xdr:rowOff>
    </xdr:from>
    <xdr:to>
      <xdr:col>50</xdr:col>
      <xdr:colOff>165100</xdr:colOff>
      <xdr:row>80</xdr:row>
      <xdr:rowOff>148337</xdr:rowOff>
    </xdr:to>
    <xdr:sp macro="" textlink="">
      <xdr:nvSpPr>
        <xdr:cNvPr id="361" name="楕円 360"/>
        <xdr:cNvSpPr/>
      </xdr:nvSpPr>
      <xdr:spPr>
        <a:xfrm>
          <a:off x="8636000" y="132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97537</xdr:rowOff>
    </xdr:from>
    <xdr:to>
      <xdr:col>55</xdr:col>
      <xdr:colOff>0</xdr:colOff>
      <xdr:row>80</xdr:row>
      <xdr:rowOff>97537</xdr:rowOff>
    </xdr:to>
    <xdr:cxnSp macro="">
      <xdr:nvCxnSpPr>
        <xdr:cNvPr id="362" name="直線コネクタ 361"/>
        <xdr:cNvCxnSpPr/>
      </xdr:nvCxnSpPr>
      <xdr:spPr>
        <a:xfrm>
          <a:off x="8686800" y="1331188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145035</xdr:rowOff>
    </xdr:from>
    <xdr:to>
      <xdr:col>46</xdr:col>
      <xdr:colOff>38100</xdr:colOff>
      <xdr:row>80</xdr:row>
      <xdr:rowOff>75185</xdr:rowOff>
    </xdr:to>
    <xdr:sp macro="" textlink="">
      <xdr:nvSpPr>
        <xdr:cNvPr id="363" name="楕円 362"/>
        <xdr:cNvSpPr/>
      </xdr:nvSpPr>
      <xdr:spPr>
        <a:xfrm>
          <a:off x="7842250" y="131942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24385</xdr:rowOff>
    </xdr:from>
    <xdr:to>
      <xdr:col>50</xdr:col>
      <xdr:colOff>114300</xdr:colOff>
      <xdr:row>80</xdr:row>
      <xdr:rowOff>97537</xdr:rowOff>
    </xdr:to>
    <xdr:cxnSp macro="">
      <xdr:nvCxnSpPr>
        <xdr:cNvPr id="364" name="直線コネクタ 363"/>
        <xdr:cNvCxnSpPr/>
      </xdr:nvCxnSpPr>
      <xdr:spPr>
        <a:xfrm>
          <a:off x="7886700" y="13238735"/>
          <a:ext cx="8001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55880</xdr:rowOff>
    </xdr:from>
    <xdr:to>
      <xdr:col>41</xdr:col>
      <xdr:colOff>101600</xdr:colOff>
      <xdr:row>80</xdr:row>
      <xdr:rowOff>157480</xdr:rowOff>
    </xdr:to>
    <xdr:sp macro="" textlink="">
      <xdr:nvSpPr>
        <xdr:cNvPr id="365" name="楕円 364"/>
        <xdr:cNvSpPr/>
      </xdr:nvSpPr>
      <xdr:spPr>
        <a:xfrm>
          <a:off x="702945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24385</xdr:rowOff>
    </xdr:from>
    <xdr:to>
      <xdr:col>45</xdr:col>
      <xdr:colOff>177800</xdr:colOff>
      <xdr:row>80</xdr:row>
      <xdr:rowOff>106680</xdr:rowOff>
    </xdr:to>
    <xdr:cxnSp macro="">
      <xdr:nvCxnSpPr>
        <xdr:cNvPr id="366" name="直線コネクタ 365"/>
        <xdr:cNvCxnSpPr/>
      </xdr:nvCxnSpPr>
      <xdr:spPr>
        <a:xfrm flipV="1">
          <a:off x="7080250" y="13238735"/>
          <a:ext cx="80645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55880</xdr:rowOff>
    </xdr:from>
    <xdr:to>
      <xdr:col>36</xdr:col>
      <xdr:colOff>165100</xdr:colOff>
      <xdr:row>80</xdr:row>
      <xdr:rowOff>157480</xdr:rowOff>
    </xdr:to>
    <xdr:sp macro="" textlink="">
      <xdr:nvSpPr>
        <xdr:cNvPr id="367" name="楕円 366"/>
        <xdr:cNvSpPr/>
      </xdr:nvSpPr>
      <xdr:spPr>
        <a:xfrm>
          <a:off x="62357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106680</xdr:rowOff>
    </xdr:from>
    <xdr:to>
      <xdr:col>41</xdr:col>
      <xdr:colOff>50800</xdr:colOff>
      <xdr:row>80</xdr:row>
      <xdr:rowOff>106680</xdr:rowOff>
    </xdr:to>
    <xdr:cxnSp macro="">
      <xdr:nvCxnSpPr>
        <xdr:cNvPr id="368" name="直線コネクタ 367"/>
        <xdr:cNvCxnSpPr/>
      </xdr:nvCxnSpPr>
      <xdr:spPr>
        <a:xfrm>
          <a:off x="6286500" y="133210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9" name="n_1aveValue【福祉施設】&#10;一人当たり面積"/>
        <xdr:cNvSpPr txBox="1"/>
      </xdr:nvSpPr>
      <xdr:spPr>
        <a:xfrm>
          <a:off x="845827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70" name="n_2aveValue【福祉施設】&#10;一人当たり面積"/>
        <xdr:cNvSpPr txBox="1"/>
      </xdr:nvSpPr>
      <xdr:spPr>
        <a:xfrm>
          <a:off x="76772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25164</xdr:rowOff>
    </xdr:from>
    <xdr:ext cx="469744" cy="259045"/>
    <xdr:sp macro="" textlink="">
      <xdr:nvSpPr>
        <xdr:cNvPr id="371" name="n_3aveValue【福祉施設】&#10;一人当たり面積"/>
        <xdr:cNvSpPr txBox="1"/>
      </xdr:nvSpPr>
      <xdr:spPr>
        <a:xfrm>
          <a:off x="6864427" y="1356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2" name="n_4aveValue【福祉施設】&#10;一人当たり面積"/>
        <xdr:cNvSpPr txBox="1"/>
      </xdr:nvSpPr>
      <xdr:spPr>
        <a:xfrm>
          <a:off x="6070677" y="1364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164864</xdr:rowOff>
    </xdr:from>
    <xdr:ext cx="469744" cy="259045"/>
    <xdr:sp macro="" textlink="">
      <xdr:nvSpPr>
        <xdr:cNvPr id="373" name="n_1mainValue【福祉施設】&#10;一人当たり面積"/>
        <xdr:cNvSpPr txBox="1"/>
      </xdr:nvSpPr>
      <xdr:spPr>
        <a:xfrm>
          <a:off x="8458277" y="130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91712</xdr:rowOff>
    </xdr:from>
    <xdr:ext cx="469744" cy="259045"/>
    <xdr:sp macro="" textlink="">
      <xdr:nvSpPr>
        <xdr:cNvPr id="374" name="n_2mainValue【福祉施設】&#10;一人当たり面積"/>
        <xdr:cNvSpPr txBox="1"/>
      </xdr:nvSpPr>
      <xdr:spPr>
        <a:xfrm>
          <a:off x="7677227"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2557</xdr:rowOff>
    </xdr:from>
    <xdr:ext cx="469744" cy="259045"/>
    <xdr:sp macro="" textlink="">
      <xdr:nvSpPr>
        <xdr:cNvPr id="375" name="n_3mainValue【福祉施設】&#10;一人当たり面積"/>
        <xdr:cNvSpPr txBox="1"/>
      </xdr:nvSpPr>
      <xdr:spPr>
        <a:xfrm>
          <a:off x="686442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2557</xdr:rowOff>
    </xdr:from>
    <xdr:ext cx="469744" cy="259045"/>
    <xdr:sp macro="" textlink="">
      <xdr:nvSpPr>
        <xdr:cNvPr id="376" name="n_4mainValue【福祉施設】&#10;一人当たり面積"/>
        <xdr:cNvSpPr txBox="1"/>
      </xdr:nvSpPr>
      <xdr:spPr>
        <a:xfrm>
          <a:off x="607067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2" name="直線コネクタ 401"/>
        <xdr:cNvCxnSpPr/>
      </xdr:nvCxnSpPr>
      <xdr:spPr>
        <a:xfrm flipV="1">
          <a:off x="4177665" y="167150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3" name="【市民会館】&#10;有形固定資産減価償却率最小値テキスト"/>
        <xdr:cNvSpPr txBox="1"/>
      </xdr:nvSpPr>
      <xdr:spPr>
        <a:xfrm>
          <a:off x="4216400" y="18118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4" name="直線コネクタ 403"/>
        <xdr:cNvCxnSpPr/>
      </xdr:nvCxnSpPr>
      <xdr:spPr>
        <a:xfrm>
          <a:off x="4108450" y="18114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5" name="【市民会館】&#10;有形固定資産減価償却率最大値テキスト"/>
        <xdr:cNvSpPr txBox="1"/>
      </xdr:nvSpPr>
      <xdr:spPr>
        <a:xfrm>
          <a:off x="4216400" y="1649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6" name="直線コネクタ 405"/>
        <xdr:cNvCxnSpPr/>
      </xdr:nvCxnSpPr>
      <xdr:spPr>
        <a:xfrm>
          <a:off x="4108450" y="16715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407" name="【市民会館】&#10;有形固定資産減価償却率平均値テキスト"/>
        <xdr:cNvSpPr txBox="1"/>
      </xdr:nvSpPr>
      <xdr:spPr>
        <a:xfrm>
          <a:off x="4216400" y="17383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8" name="フローチャート: 判断 407"/>
        <xdr:cNvSpPr/>
      </xdr:nvSpPr>
      <xdr:spPr>
        <a:xfrm>
          <a:off x="4127500" y="1740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9" name="フローチャート: 判断 408"/>
        <xdr:cNvSpPr/>
      </xdr:nvSpPr>
      <xdr:spPr>
        <a:xfrm>
          <a:off x="3384550" y="17372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10" name="フローチャート: 判断 409"/>
        <xdr:cNvSpPr/>
      </xdr:nvSpPr>
      <xdr:spPr>
        <a:xfrm>
          <a:off x="257175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1" name="フローチャート: 判断 410"/>
        <xdr:cNvSpPr/>
      </xdr:nvSpPr>
      <xdr:spPr>
        <a:xfrm>
          <a:off x="1778000" y="1731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2" name="フローチャート: 判断 411"/>
        <xdr:cNvSpPr/>
      </xdr:nvSpPr>
      <xdr:spPr>
        <a:xfrm>
          <a:off x="984250" y="172667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18" name="楕円 417"/>
        <xdr:cNvSpPr/>
      </xdr:nvSpPr>
      <xdr:spPr>
        <a:xfrm>
          <a:off x="4127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48277</xdr:rowOff>
    </xdr:from>
    <xdr:ext cx="405111" cy="259045"/>
    <xdr:sp macro="" textlink="">
      <xdr:nvSpPr>
        <xdr:cNvPr id="419" name="【市民会館】&#10;有形固定資産減価償却率該当値テキスト"/>
        <xdr:cNvSpPr txBox="1"/>
      </xdr:nvSpPr>
      <xdr:spPr>
        <a:xfrm>
          <a:off x="4216400"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149498</xdr:rowOff>
    </xdr:from>
    <xdr:to>
      <xdr:col>20</xdr:col>
      <xdr:colOff>38100</xdr:colOff>
      <xdr:row>103</xdr:row>
      <xdr:rowOff>79648</xdr:rowOff>
    </xdr:to>
    <xdr:sp macro="" textlink="">
      <xdr:nvSpPr>
        <xdr:cNvPr id="420" name="楕円 419"/>
        <xdr:cNvSpPr/>
      </xdr:nvSpPr>
      <xdr:spPr>
        <a:xfrm>
          <a:off x="3384550" y="170658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28848</xdr:rowOff>
    </xdr:from>
    <xdr:to>
      <xdr:col>24</xdr:col>
      <xdr:colOff>63500</xdr:colOff>
      <xdr:row>103</xdr:row>
      <xdr:rowOff>76200</xdr:rowOff>
    </xdr:to>
    <xdr:cxnSp macro="">
      <xdr:nvCxnSpPr>
        <xdr:cNvPr id="421" name="直線コネクタ 420"/>
        <xdr:cNvCxnSpPr/>
      </xdr:nvCxnSpPr>
      <xdr:spPr>
        <a:xfrm>
          <a:off x="3429000" y="17116698"/>
          <a:ext cx="7493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103777</xdr:rowOff>
    </xdr:from>
    <xdr:to>
      <xdr:col>15</xdr:col>
      <xdr:colOff>101600</xdr:colOff>
      <xdr:row>103</xdr:row>
      <xdr:rowOff>33927</xdr:rowOff>
    </xdr:to>
    <xdr:sp macro="" textlink="">
      <xdr:nvSpPr>
        <xdr:cNvPr id="422" name="楕円 421"/>
        <xdr:cNvSpPr/>
      </xdr:nvSpPr>
      <xdr:spPr>
        <a:xfrm>
          <a:off x="2571750" y="170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154577</xdr:rowOff>
    </xdr:from>
    <xdr:to>
      <xdr:col>19</xdr:col>
      <xdr:colOff>177800</xdr:colOff>
      <xdr:row>103</xdr:row>
      <xdr:rowOff>28848</xdr:rowOff>
    </xdr:to>
    <xdr:cxnSp macro="">
      <xdr:nvCxnSpPr>
        <xdr:cNvPr id="423" name="直線コネクタ 422"/>
        <xdr:cNvCxnSpPr/>
      </xdr:nvCxnSpPr>
      <xdr:spPr>
        <a:xfrm>
          <a:off x="2622550" y="17070977"/>
          <a:ext cx="8064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56424</xdr:rowOff>
    </xdr:from>
    <xdr:to>
      <xdr:col>10</xdr:col>
      <xdr:colOff>165100</xdr:colOff>
      <xdr:row>102</xdr:row>
      <xdr:rowOff>158024</xdr:rowOff>
    </xdr:to>
    <xdr:sp macro="" textlink="">
      <xdr:nvSpPr>
        <xdr:cNvPr id="424" name="楕円 423"/>
        <xdr:cNvSpPr/>
      </xdr:nvSpPr>
      <xdr:spPr>
        <a:xfrm>
          <a:off x="1778000" y="1697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107224</xdr:rowOff>
    </xdr:from>
    <xdr:to>
      <xdr:col>15</xdr:col>
      <xdr:colOff>50800</xdr:colOff>
      <xdr:row>102</xdr:row>
      <xdr:rowOff>154577</xdr:rowOff>
    </xdr:to>
    <xdr:cxnSp macro="">
      <xdr:nvCxnSpPr>
        <xdr:cNvPr id="425" name="直線コネクタ 424"/>
        <xdr:cNvCxnSpPr/>
      </xdr:nvCxnSpPr>
      <xdr:spPr>
        <a:xfrm>
          <a:off x="1828800" y="17023624"/>
          <a:ext cx="7937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9071</xdr:rowOff>
    </xdr:from>
    <xdr:to>
      <xdr:col>6</xdr:col>
      <xdr:colOff>38100</xdr:colOff>
      <xdr:row>102</xdr:row>
      <xdr:rowOff>110671</xdr:rowOff>
    </xdr:to>
    <xdr:sp macro="" textlink="">
      <xdr:nvSpPr>
        <xdr:cNvPr id="426" name="楕円 425"/>
        <xdr:cNvSpPr/>
      </xdr:nvSpPr>
      <xdr:spPr>
        <a:xfrm>
          <a:off x="984250" y="169254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59871</xdr:rowOff>
    </xdr:from>
    <xdr:to>
      <xdr:col>10</xdr:col>
      <xdr:colOff>114300</xdr:colOff>
      <xdr:row>102</xdr:row>
      <xdr:rowOff>107224</xdr:rowOff>
    </xdr:to>
    <xdr:cxnSp macro="">
      <xdr:nvCxnSpPr>
        <xdr:cNvPr id="427" name="直線コネクタ 426"/>
        <xdr:cNvCxnSpPr/>
      </xdr:nvCxnSpPr>
      <xdr:spPr>
        <a:xfrm>
          <a:off x="1028700" y="16976271"/>
          <a:ext cx="8001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28" name="n_1aveValue【市民会館】&#10;有形固定資産減価償却率"/>
        <xdr:cNvSpPr txBox="1"/>
      </xdr:nvSpPr>
      <xdr:spPr>
        <a:xfrm>
          <a:off x="3239144" y="1746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29" name="n_2aveValue【市民会館】&#10;有形固定資産減価償却率"/>
        <xdr:cNvSpPr txBox="1"/>
      </xdr:nvSpPr>
      <xdr:spPr>
        <a:xfrm>
          <a:off x="2439044" y="1743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30" name="n_3aveValue【市民会館】&#10;有形固定資産減価償却率"/>
        <xdr:cNvSpPr txBox="1"/>
      </xdr:nvSpPr>
      <xdr:spPr>
        <a:xfrm>
          <a:off x="1645294" y="17410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macro="" textlink="">
      <xdr:nvSpPr>
        <xdr:cNvPr id="431" name="n_4aveValue【市民会館】&#10;有形固定資産減価償却率"/>
        <xdr:cNvSpPr txBox="1"/>
      </xdr:nvSpPr>
      <xdr:spPr>
        <a:xfrm>
          <a:off x="851544" y="1735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96175</xdr:rowOff>
    </xdr:from>
    <xdr:ext cx="405111" cy="259045"/>
    <xdr:sp macro="" textlink="">
      <xdr:nvSpPr>
        <xdr:cNvPr id="432" name="n_1mainValue【市民会館】&#10;有形固定資産減価償却率"/>
        <xdr:cNvSpPr txBox="1"/>
      </xdr:nvSpPr>
      <xdr:spPr>
        <a:xfrm>
          <a:off x="3239144"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50454</xdr:rowOff>
    </xdr:from>
    <xdr:ext cx="405111" cy="259045"/>
    <xdr:sp macro="" textlink="">
      <xdr:nvSpPr>
        <xdr:cNvPr id="433" name="n_2mainValue【市民会館】&#10;有形固定資産減価償却率"/>
        <xdr:cNvSpPr txBox="1"/>
      </xdr:nvSpPr>
      <xdr:spPr>
        <a:xfrm>
          <a:off x="2439044" y="1679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3101</xdr:rowOff>
    </xdr:from>
    <xdr:ext cx="405111" cy="259045"/>
    <xdr:sp macro="" textlink="">
      <xdr:nvSpPr>
        <xdr:cNvPr id="434" name="n_3mainValue【市民会館】&#10;有形固定資産減価償却率"/>
        <xdr:cNvSpPr txBox="1"/>
      </xdr:nvSpPr>
      <xdr:spPr>
        <a:xfrm>
          <a:off x="1645294" y="1674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127198</xdr:rowOff>
    </xdr:from>
    <xdr:ext cx="405111" cy="259045"/>
    <xdr:sp macro="" textlink="">
      <xdr:nvSpPr>
        <xdr:cNvPr id="435" name="n_4mainValue【市民会館】&#10;有形固定資産減価償却率"/>
        <xdr:cNvSpPr txBox="1"/>
      </xdr:nvSpPr>
      <xdr:spPr>
        <a:xfrm>
          <a:off x="851544" y="1670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9" name="直線コネクタ 458"/>
        <xdr:cNvCxnSpPr/>
      </xdr:nvCxnSpPr>
      <xdr:spPr>
        <a:xfrm flipV="1">
          <a:off x="9429115" y="167792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xdr:cNvSpPr txBox="1"/>
      </xdr:nvSpPr>
      <xdr:spPr>
        <a:xfrm>
          <a:off x="946785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xdr:cNvCxnSpPr/>
      </xdr:nvCxnSpPr>
      <xdr:spPr>
        <a:xfrm>
          <a:off x="9359900" y="18044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2" name="【市民会館】&#10;一人当たり面積最大値テキスト"/>
        <xdr:cNvSpPr txBox="1"/>
      </xdr:nvSpPr>
      <xdr:spPr>
        <a:xfrm>
          <a:off x="9467850" y="165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3" name="直線コネクタ 462"/>
        <xdr:cNvCxnSpPr/>
      </xdr:nvCxnSpPr>
      <xdr:spPr>
        <a:xfrm>
          <a:off x="9359900" y="16779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464" name="【市民会館】&#10;一人当たり面積平均値テキスト"/>
        <xdr:cNvSpPr txBox="1"/>
      </xdr:nvSpPr>
      <xdr:spPr>
        <a:xfrm>
          <a:off x="9467850" y="17579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5" name="フローチャート: 判断 464"/>
        <xdr:cNvSpPr/>
      </xdr:nvSpPr>
      <xdr:spPr>
        <a:xfrm>
          <a:off x="9398000" y="17600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6" name="フローチャート: 判断 465"/>
        <xdr:cNvSpPr/>
      </xdr:nvSpPr>
      <xdr:spPr>
        <a:xfrm>
          <a:off x="86360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7" name="フローチャート: 判断 466"/>
        <xdr:cNvSpPr/>
      </xdr:nvSpPr>
      <xdr:spPr>
        <a:xfrm>
          <a:off x="7842250" y="17597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xdr:cNvSpPr/>
      </xdr:nvSpPr>
      <xdr:spPr>
        <a:xfrm>
          <a:off x="7029450" y="1757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9" name="フローチャート: 判断 468"/>
        <xdr:cNvSpPr/>
      </xdr:nvSpPr>
      <xdr:spPr>
        <a:xfrm>
          <a:off x="6235700" y="175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75" name="楕円 474"/>
        <xdr:cNvSpPr/>
      </xdr:nvSpPr>
      <xdr:spPr>
        <a:xfrm>
          <a:off x="9398000" y="1758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2557</xdr:rowOff>
    </xdr:from>
    <xdr:ext cx="469744" cy="259045"/>
    <xdr:sp macro="" textlink="">
      <xdr:nvSpPr>
        <xdr:cNvPr id="476" name="【市民会館】&#10;一人当たり面積該当値テキスト"/>
        <xdr:cNvSpPr txBox="1"/>
      </xdr:nvSpPr>
      <xdr:spPr>
        <a:xfrm>
          <a:off x="946785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151130</xdr:rowOff>
    </xdr:from>
    <xdr:to>
      <xdr:col>50</xdr:col>
      <xdr:colOff>165100</xdr:colOff>
      <xdr:row>106</xdr:row>
      <xdr:rowOff>81280</xdr:rowOff>
    </xdr:to>
    <xdr:sp macro="" textlink="">
      <xdr:nvSpPr>
        <xdr:cNvPr id="477" name="楕円 476"/>
        <xdr:cNvSpPr/>
      </xdr:nvSpPr>
      <xdr:spPr>
        <a:xfrm>
          <a:off x="86360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30480</xdr:rowOff>
    </xdr:to>
    <xdr:cxnSp macro="">
      <xdr:nvCxnSpPr>
        <xdr:cNvPr id="478" name="直線コネクタ 477"/>
        <xdr:cNvCxnSpPr/>
      </xdr:nvCxnSpPr>
      <xdr:spPr>
        <a:xfrm>
          <a:off x="8686800" y="176326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79" name="楕円 478"/>
        <xdr:cNvSpPr/>
      </xdr:nvSpPr>
      <xdr:spPr>
        <a:xfrm>
          <a:off x="7842250" y="17574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22861</xdr:rowOff>
    </xdr:from>
    <xdr:to>
      <xdr:col>50</xdr:col>
      <xdr:colOff>114300</xdr:colOff>
      <xdr:row>106</xdr:row>
      <xdr:rowOff>30480</xdr:rowOff>
    </xdr:to>
    <xdr:cxnSp macro="">
      <xdr:nvCxnSpPr>
        <xdr:cNvPr id="480" name="直線コネクタ 479"/>
        <xdr:cNvCxnSpPr/>
      </xdr:nvCxnSpPr>
      <xdr:spPr>
        <a:xfrm>
          <a:off x="7886700" y="17625061"/>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154939</xdr:rowOff>
    </xdr:from>
    <xdr:to>
      <xdr:col>41</xdr:col>
      <xdr:colOff>101600</xdr:colOff>
      <xdr:row>106</xdr:row>
      <xdr:rowOff>85089</xdr:rowOff>
    </xdr:to>
    <xdr:sp macro="" textlink="">
      <xdr:nvSpPr>
        <xdr:cNvPr id="481" name="楕円 480"/>
        <xdr:cNvSpPr/>
      </xdr:nvSpPr>
      <xdr:spPr>
        <a:xfrm>
          <a:off x="702945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22861</xdr:rowOff>
    </xdr:from>
    <xdr:to>
      <xdr:col>45</xdr:col>
      <xdr:colOff>177800</xdr:colOff>
      <xdr:row>106</xdr:row>
      <xdr:rowOff>34289</xdr:rowOff>
    </xdr:to>
    <xdr:cxnSp macro="">
      <xdr:nvCxnSpPr>
        <xdr:cNvPr id="482" name="直線コネクタ 481"/>
        <xdr:cNvCxnSpPr/>
      </xdr:nvCxnSpPr>
      <xdr:spPr>
        <a:xfrm flipV="1">
          <a:off x="7080250" y="17625061"/>
          <a:ext cx="8064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83" name="楕円 482"/>
        <xdr:cNvSpPr/>
      </xdr:nvSpPr>
      <xdr:spPr>
        <a:xfrm>
          <a:off x="62357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34289</xdr:rowOff>
    </xdr:from>
    <xdr:to>
      <xdr:col>41</xdr:col>
      <xdr:colOff>50800</xdr:colOff>
      <xdr:row>106</xdr:row>
      <xdr:rowOff>38100</xdr:rowOff>
    </xdr:to>
    <xdr:cxnSp macro="">
      <xdr:nvCxnSpPr>
        <xdr:cNvPr id="484" name="直線コネクタ 483"/>
        <xdr:cNvCxnSpPr/>
      </xdr:nvCxnSpPr>
      <xdr:spPr>
        <a:xfrm flipV="1">
          <a:off x="6286500" y="1763648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485" name="n_1aveValue【市民会館】&#10;一人当たり面積"/>
        <xdr:cNvSpPr txBox="1"/>
      </xdr:nvSpPr>
      <xdr:spPr>
        <a:xfrm>
          <a:off x="845827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86" name="n_2aveValue【市民会館】&#10;一人当たり面積"/>
        <xdr:cNvSpPr txBox="1"/>
      </xdr:nvSpPr>
      <xdr:spPr>
        <a:xfrm>
          <a:off x="767722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7" name="n_3aveValue【市民会館】&#10;一人当たり面積"/>
        <xdr:cNvSpPr txBox="1"/>
      </xdr:nvSpPr>
      <xdr:spPr>
        <a:xfrm>
          <a:off x="68644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8" name="n_4aveValue【市民会館】&#10;一人当たり面積"/>
        <xdr:cNvSpPr txBox="1"/>
      </xdr:nvSpPr>
      <xdr:spPr>
        <a:xfrm>
          <a:off x="607067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97807</xdr:rowOff>
    </xdr:from>
    <xdr:ext cx="469744" cy="259045"/>
    <xdr:sp macro="" textlink="">
      <xdr:nvSpPr>
        <xdr:cNvPr id="489" name="n_1mainValue【市民会館】&#10;一人当たり面積"/>
        <xdr:cNvSpPr txBox="1"/>
      </xdr:nvSpPr>
      <xdr:spPr>
        <a:xfrm>
          <a:off x="845827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90" name="n_2mainValue【市民会館】&#10;一人当たり面積"/>
        <xdr:cNvSpPr txBox="1"/>
      </xdr:nvSpPr>
      <xdr:spPr>
        <a:xfrm>
          <a:off x="76772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76216</xdr:rowOff>
    </xdr:from>
    <xdr:ext cx="469744" cy="259045"/>
    <xdr:sp macro="" textlink="">
      <xdr:nvSpPr>
        <xdr:cNvPr id="491" name="n_3mainValue【市民会館】&#10;一人当たり面積"/>
        <xdr:cNvSpPr txBox="1"/>
      </xdr:nvSpPr>
      <xdr:spPr>
        <a:xfrm>
          <a:off x="6864427" y="1767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80027</xdr:rowOff>
    </xdr:from>
    <xdr:ext cx="469744" cy="259045"/>
    <xdr:sp macro="" textlink="">
      <xdr:nvSpPr>
        <xdr:cNvPr id="492" name="n_4mainValue【市民会館】&#10;一人当たり面積"/>
        <xdr:cNvSpPr txBox="1"/>
      </xdr:nvSpPr>
      <xdr:spPr>
        <a:xfrm>
          <a:off x="6070677"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6" name="直線コネクタ 515"/>
        <xdr:cNvCxnSpPr/>
      </xdr:nvCxnSpPr>
      <xdr:spPr>
        <a:xfrm flipV="1">
          <a:off x="14699614" y="5671185"/>
          <a:ext cx="0" cy="137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7" name="【一般廃棄物処理施設】&#10;有形固定資産減価償却率最小値テキスト"/>
        <xdr:cNvSpPr txBox="1"/>
      </xdr:nvSpPr>
      <xdr:spPr>
        <a:xfrm>
          <a:off x="14738350" y="705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8" name="直線コネクタ 517"/>
        <xdr:cNvCxnSpPr/>
      </xdr:nvCxnSpPr>
      <xdr:spPr>
        <a:xfrm>
          <a:off x="14611350" y="7047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9" name="【一般廃棄物処理施設】&#10;有形固定資産減価償却率最大値テキスト"/>
        <xdr:cNvSpPr txBox="1"/>
      </xdr:nvSpPr>
      <xdr:spPr>
        <a:xfrm>
          <a:off x="14738350" y="54527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20" name="直線コネクタ 519"/>
        <xdr:cNvCxnSpPr/>
      </xdr:nvCxnSpPr>
      <xdr:spPr>
        <a:xfrm>
          <a:off x="14611350" y="5671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21" name="【一般廃棄物処理施設】&#10;有形固定資産減価償却率平均値テキスト"/>
        <xdr:cNvSpPr txBox="1"/>
      </xdr:nvSpPr>
      <xdr:spPr>
        <a:xfrm>
          <a:off x="14738350" y="6487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2" name="フローチャート: 判断 521"/>
        <xdr:cNvSpPr/>
      </xdr:nvSpPr>
      <xdr:spPr>
        <a:xfrm>
          <a:off x="14649450" y="66300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3" name="フローチャート: 判断 522"/>
        <xdr:cNvSpPr/>
      </xdr:nvSpPr>
      <xdr:spPr>
        <a:xfrm>
          <a:off x="13887450" y="6586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4" name="フローチャート: 判断 523"/>
        <xdr:cNvSpPr/>
      </xdr:nvSpPr>
      <xdr:spPr>
        <a:xfrm>
          <a:off x="130937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5" name="フローチャート: 判断 524"/>
        <xdr:cNvSpPr/>
      </xdr:nvSpPr>
      <xdr:spPr>
        <a:xfrm>
          <a:off x="12299950" y="64420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6" name="フローチャート: 判断 525"/>
        <xdr:cNvSpPr/>
      </xdr:nvSpPr>
      <xdr:spPr>
        <a:xfrm>
          <a:off x="11487150" y="638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532" name="楕円 531"/>
        <xdr:cNvSpPr/>
      </xdr:nvSpPr>
      <xdr:spPr>
        <a:xfrm>
          <a:off x="14649450" y="68122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15257</xdr:rowOff>
    </xdr:from>
    <xdr:ext cx="405111" cy="259045"/>
    <xdr:sp macro="" textlink="">
      <xdr:nvSpPr>
        <xdr:cNvPr id="533" name="【一般廃棄物処理施設】&#10;有形固定資産減価償却率該当値テキスト"/>
        <xdr:cNvSpPr txBox="1"/>
      </xdr:nvSpPr>
      <xdr:spPr>
        <a:xfrm>
          <a:off x="14738350"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99695</xdr:rowOff>
    </xdr:from>
    <xdr:to>
      <xdr:col>81</xdr:col>
      <xdr:colOff>101600</xdr:colOff>
      <xdr:row>41</xdr:row>
      <xdr:rowOff>29845</xdr:rowOff>
    </xdr:to>
    <xdr:sp macro="" textlink="">
      <xdr:nvSpPr>
        <xdr:cNvPr id="534" name="楕円 533"/>
        <xdr:cNvSpPr/>
      </xdr:nvSpPr>
      <xdr:spPr>
        <a:xfrm>
          <a:off x="13887450" y="6710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150495</xdr:rowOff>
    </xdr:from>
    <xdr:to>
      <xdr:col>85</xdr:col>
      <xdr:colOff>127000</xdr:colOff>
      <xdr:row>41</xdr:row>
      <xdr:rowOff>87630</xdr:rowOff>
    </xdr:to>
    <xdr:cxnSp macro="">
      <xdr:nvCxnSpPr>
        <xdr:cNvPr id="535" name="直線コネクタ 534"/>
        <xdr:cNvCxnSpPr/>
      </xdr:nvCxnSpPr>
      <xdr:spPr>
        <a:xfrm>
          <a:off x="13938250" y="6760845"/>
          <a:ext cx="76200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160655</xdr:rowOff>
    </xdr:from>
    <xdr:to>
      <xdr:col>76</xdr:col>
      <xdr:colOff>165100</xdr:colOff>
      <xdr:row>40</xdr:row>
      <xdr:rowOff>90805</xdr:rowOff>
    </xdr:to>
    <xdr:sp macro="" textlink="">
      <xdr:nvSpPr>
        <xdr:cNvPr id="536" name="楕円 535"/>
        <xdr:cNvSpPr/>
      </xdr:nvSpPr>
      <xdr:spPr>
        <a:xfrm>
          <a:off x="13093700" y="6605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40005</xdr:rowOff>
    </xdr:from>
    <xdr:to>
      <xdr:col>81</xdr:col>
      <xdr:colOff>50800</xdr:colOff>
      <xdr:row>40</xdr:row>
      <xdr:rowOff>150495</xdr:rowOff>
    </xdr:to>
    <xdr:cxnSp macro="">
      <xdr:nvCxnSpPr>
        <xdr:cNvPr id="537" name="直線コネクタ 536"/>
        <xdr:cNvCxnSpPr/>
      </xdr:nvCxnSpPr>
      <xdr:spPr>
        <a:xfrm>
          <a:off x="13144500" y="6650355"/>
          <a:ext cx="79375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52070</xdr:rowOff>
    </xdr:from>
    <xdr:to>
      <xdr:col>72</xdr:col>
      <xdr:colOff>38100</xdr:colOff>
      <xdr:row>39</xdr:row>
      <xdr:rowOff>153670</xdr:rowOff>
    </xdr:to>
    <xdr:sp macro="" textlink="">
      <xdr:nvSpPr>
        <xdr:cNvPr id="538" name="楕円 537"/>
        <xdr:cNvSpPr/>
      </xdr:nvSpPr>
      <xdr:spPr>
        <a:xfrm>
          <a:off x="12299950" y="6497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102870</xdr:rowOff>
    </xdr:from>
    <xdr:to>
      <xdr:col>76</xdr:col>
      <xdr:colOff>114300</xdr:colOff>
      <xdr:row>40</xdr:row>
      <xdr:rowOff>40005</xdr:rowOff>
    </xdr:to>
    <xdr:cxnSp macro="">
      <xdr:nvCxnSpPr>
        <xdr:cNvPr id="539" name="直線コネクタ 538"/>
        <xdr:cNvCxnSpPr/>
      </xdr:nvCxnSpPr>
      <xdr:spPr>
        <a:xfrm>
          <a:off x="12344400" y="6548120"/>
          <a:ext cx="80010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114935</xdr:rowOff>
    </xdr:from>
    <xdr:to>
      <xdr:col>67</xdr:col>
      <xdr:colOff>101600</xdr:colOff>
      <xdr:row>39</xdr:row>
      <xdr:rowOff>45085</xdr:rowOff>
    </xdr:to>
    <xdr:sp macro="" textlink="">
      <xdr:nvSpPr>
        <xdr:cNvPr id="540" name="楕円 539"/>
        <xdr:cNvSpPr/>
      </xdr:nvSpPr>
      <xdr:spPr>
        <a:xfrm>
          <a:off x="11487150" y="6395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165735</xdr:rowOff>
    </xdr:from>
    <xdr:to>
      <xdr:col>71</xdr:col>
      <xdr:colOff>177800</xdr:colOff>
      <xdr:row>39</xdr:row>
      <xdr:rowOff>102870</xdr:rowOff>
    </xdr:to>
    <xdr:cxnSp macro="">
      <xdr:nvCxnSpPr>
        <xdr:cNvPr id="541" name="直線コネクタ 540"/>
        <xdr:cNvCxnSpPr/>
      </xdr:nvCxnSpPr>
      <xdr:spPr>
        <a:xfrm>
          <a:off x="11537950" y="6445885"/>
          <a:ext cx="80645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2" name="n_1aveValue【一般廃棄物処理施設】&#10;有形固定資産減価償却率"/>
        <xdr:cNvSpPr txBox="1"/>
      </xdr:nvSpPr>
      <xdr:spPr>
        <a:xfrm>
          <a:off x="13742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3" name="n_2aveValue【一般廃棄物処理施設】&#10;有形固定資産減価償却率"/>
        <xdr:cNvSpPr txBox="1"/>
      </xdr:nvSpPr>
      <xdr:spPr>
        <a:xfrm>
          <a:off x="1296099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4" name="n_3aveValue【一般廃棄物処理施設】&#10;有形固定資産減価償却率"/>
        <xdr:cNvSpPr txBox="1"/>
      </xdr:nvSpPr>
      <xdr:spPr>
        <a:xfrm>
          <a:off x="121672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5" name="n_4aveValue【一般廃棄物処理施設】&#10;有形固定資産減価償却率"/>
        <xdr:cNvSpPr txBox="1"/>
      </xdr:nvSpPr>
      <xdr:spPr>
        <a:xfrm>
          <a:off x="113544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20972</xdr:rowOff>
    </xdr:from>
    <xdr:ext cx="405111" cy="259045"/>
    <xdr:sp macro="" textlink="">
      <xdr:nvSpPr>
        <xdr:cNvPr id="546" name="n_1mainValue【一般廃棄物処理施設】&#10;有形固定資産減価償却率"/>
        <xdr:cNvSpPr txBox="1"/>
      </xdr:nvSpPr>
      <xdr:spPr>
        <a:xfrm>
          <a:off x="13742044" y="679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81932</xdr:rowOff>
    </xdr:from>
    <xdr:ext cx="405111" cy="259045"/>
    <xdr:sp macro="" textlink="">
      <xdr:nvSpPr>
        <xdr:cNvPr id="547" name="n_2mainValue【一般廃棄物処理施設】&#10;有形固定資産減価償却率"/>
        <xdr:cNvSpPr txBox="1"/>
      </xdr:nvSpPr>
      <xdr:spPr>
        <a:xfrm>
          <a:off x="1296099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144797</xdr:rowOff>
    </xdr:from>
    <xdr:ext cx="405111" cy="259045"/>
    <xdr:sp macro="" textlink="">
      <xdr:nvSpPr>
        <xdr:cNvPr id="548" name="n_3mainValue【一般廃棄物処理施設】&#10;有形固定資産減価償却率"/>
        <xdr:cNvSpPr txBox="1"/>
      </xdr:nvSpPr>
      <xdr:spPr>
        <a:xfrm>
          <a:off x="1216724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36212</xdr:rowOff>
    </xdr:from>
    <xdr:ext cx="405111" cy="259045"/>
    <xdr:sp macro="" textlink="">
      <xdr:nvSpPr>
        <xdr:cNvPr id="549" name="n_4mainValue【一般廃棄物処理施設】&#10;有形固定資産減価償却率"/>
        <xdr:cNvSpPr txBox="1"/>
      </xdr:nvSpPr>
      <xdr:spPr>
        <a:xfrm>
          <a:off x="11354444" y="648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3" name="直線コネクタ 572"/>
        <xdr:cNvCxnSpPr/>
      </xdr:nvCxnSpPr>
      <xdr:spPr>
        <a:xfrm flipV="1">
          <a:off x="19951064" y="5617377"/>
          <a:ext cx="0" cy="1359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4" name="【一般廃棄物処理施設】&#10;一人当たり有形固定資産（償却資産）額最小値テキスト"/>
        <xdr:cNvSpPr txBox="1"/>
      </xdr:nvSpPr>
      <xdr:spPr>
        <a:xfrm>
          <a:off x="19989800" y="69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5" name="直線コネクタ 574"/>
        <xdr:cNvCxnSpPr/>
      </xdr:nvCxnSpPr>
      <xdr:spPr>
        <a:xfrm>
          <a:off x="19881850" y="6977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6" name="【一般廃棄物処理施設】&#10;一人当たり有形固定資産（償却資産）額最大値テキスト"/>
        <xdr:cNvSpPr txBox="1"/>
      </xdr:nvSpPr>
      <xdr:spPr>
        <a:xfrm>
          <a:off x="19989800" y="540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7" name="直線コネクタ 576"/>
        <xdr:cNvCxnSpPr/>
      </xdr:nvCxnSpPr>
      <xdr:spPr>
        <a:xfrm>
          <a:off x="19881850" y="5617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578" name="【一般廃棄物処理施設】&#10;一人当たり有形固定資産（償却資産）額平均値テキスト"/>
        <xdr:cNvSpPr txBox="1"/>
      </xdr:nvSpPr>
      <xdr:spPr>
        <a:xfrm>
          <a:off x="19989800" y="6650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9" name="フローチャート: 判断 578"/>
        <xdr:cNvSpPr/>
      </xdr:nvSpPr>
      <xdr:spPr>
        <a:xfrm>
          <a:off x="19900900" y="667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80" name="フローチャート: 判断 579"/>
        <xdr:cNvSpPr/>
      </xdr:nvSpPr>
      <xdr:spPr>
        <a:xfrm>
          <a:off x="19157950" y="667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81" name="フローチャート: 判断 580"/>
        <xdr:cNvSpPr/>
      </xdr:nvSpPr>
      <xdr:spPr>
        <a:xfrm>
          <a:off x="18345150" y="667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2" name="フローチャート: 判断 581"/>
        <xdr:cNvSpPr/>
      </xdr:nvSpPr>
      <xdr:spPr>
        <a:xfrm>
          <a:off x="17551400" y="66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3" name="フローチャート: 判断 582"/>
        <xdr:cNvSpPr/>
      </xdr:nvSpPr>
      <xdr:spPr>
        <a:xfrm>
          <a:off x="16757650" y="67261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15204</xdr:rowOff>
    </xdr:from>
    <xdr:to>
      <xdr:col>116</xdr:col>
      <xdr:colOff>114300</xdr:colOff>
      <xdr:row>39</xdr:row>
      <xdr:rowOff>116804</xdr:rowOff>
    </xdr:to>
    <xdr:sp macro="" textlink="">
      <xdr:nvSpPr>
        <xdr:cNvPr id="589" name="楕円 588"/>
        <xdr:cNvSpPr/>
      </xdr:nvSpPr>
      <xdr:spPr>
        <a:xfrm>
          <a:off x="19900900" y="646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38081</xdr:rowOff>
    </xdr:from>
    <xdr:ext cx="599010" cy="259045"/>
    <xdr:sp macro="" textlink="">
      <xdr:nvSpPr>
        <xdr:cNvPr id="590" name="【一般廃棄物処理施設】&#10;一人当たり有形固定資産（償却資産）額該当値テキスト"/>
        <xdr:cNvSpPr txBox="1"/>
      </xdr:nvSpPr>
      <xdr:spPr>
        <a:xfrm>
          <a:off x="19989800" y="631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15368</xdr:rowOff>
    </xdr:from>
    <xdr:to>
      <xdr:col>112</xdr:col>
      <xdr:colOff>38100</xdr:colOff>
      <xdr:row>39</xdr:row>
      <xdr:rowOff>116968</xdr:rowOff>
    </xdr:to>
    <xdr:sp macro="" textlink="">
      <xdr:nvSpPr>
        <xdr:cNvPr id="591" name="楕円 590"/>
        <xdr:cNvSpPr/>
      </xdr:nvSpPr>
      <xdr:spPr>
        <a:xfrm>
          <a:off x="19157950" y="64606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66004</xdr:rowOff>
    </xdr:from>
    <xdr:to>
      <xdr:col>116</xdr:col>
      <xdr:colOff>63500</xdr:colOff>
      <xdr:row>39</xdr:row>
      <xdr:rowOff>66168</xdr:rowOff>
    </xdr:to>
    <xdr:cxnSp macro="">
      <xdr:nvCxnSpPr>
        <xdr:cNvPr id="592" name="直線コネクタ 591"/>
        <xdr:cNvCxnSpPr/>
      </xdr:nvCxnSpPr>
      <xdr:spPr>
        <a:xfrm flipV="1">
          <a:off x="19202400" y="6511254"/>
          <a:ext cx="7493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17521</xdr:rowOff>
    </xdr:from>
    <xdr:to>
      <xdr:col>107</xdr:col>
      <xdr:colOff>101600</xdr:colOff>
      <xdr:row>39</xdr:row>
      <xdr:rowOff>119121</xdr:rowOff>
    </xdr:to>
    <xdr:sp macro="" textlink="">
      <xdr:nvSpPr>
        <xdr:cNvPr id="593" name="楕円 592"/>
        <xdr:cNvSpPr/>
      </xdr:nvSpPr>
      <xdr:spPr>
        <a:xfrm>
          <a:off x="18345150" y="646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66168</xdr:rowOff>
    </xdr:from>
    <xdr:to>
      <xdr:col>111</xdr:col>
      <xdr:colOff>177800</xdr:colOff>
      <xdr:row>39</xdr:row>
      <xdr:rowOff>68321</xdr:rowOff>
    </xdr:to>
    <xdr:cxnSp macro="">
      <xdr:nvCxnSpPr>
        <xdr:cNvPr id="594" name="直線コネクタ 593"/>
        <xdr:cNvCxnSpPr/>
      </xdr:nvCxnSpPr>
      <xdr:spPr>
        <a:xfrm flipV="1">
          <a:off x="18395950" y="6511418"/>
          <a:ext cx="80645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21624</xdr:rowOff>
    </xdr:from>
    <xdr:to>
      <xdr:col>102</xdr:col>
      <xdr:colOff>165100</xdr:colOff>
      <xdr:row>39</xdr:row>
      <xdr:rowOff>123224</xdr:rowOff>
    </xdr:to>
    <xdr:sp macro="" textlink="">
      <xdr:nvSpPr>
        <xdr:cNvPr id="595" name="楕円 594"/>
        <xdr:cNvSpPr/>
      </xdr:nvSpPr>
      <xdr:spPr>
        <a:xfrm>
          <a:off x="17551400" y="646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68321</xdr:rowOff>
    </xdr:from>
    <xdr:to>
      <xdr:col>107</xdr:col>
      <xdr:colOff>50800</xdr:colOff>
      <xdr:row>39</xdr:row>
      <xdr:rowOff>72424</xdr:rowOff>
    </xdr:to>
    <xdr:cxnSp macro="">
      <xdr:nvCxnSpPr>
        <xdr:cNvPr id="596" name="直線コネクタ 595"/>
        <xdr:cNvCxnSpPr/>
      </xdr:nvCxnSpPr>
      <xdr:spPr>
        <a:xfrm flipV="1">
          <a:off x="17602200" y="6513571"/>
          <a:ext cx="79375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23625</xdr:rowOff>
    </xdr:from>
    <xdr:to>
      <xdr:col>98</xdr:col>
      <xdr:colOff>38100</xdr:colOff>
      <xdr:row>39</xdr:row>
      <xdr:rowOff>125225</xdr:rowOff>
    </xdr:to>
    <xdr:sp macro="" textlink="">
      <xdr:nvSpPr>
        <xdr:cNvPr id="597" name="楕円 596"/>
        <xdr:cNvSpPr/>
      </xdr:nvSpPr>
      <xdr:spPr>
        <a:xfrm>
          <a:off x="16757650" y="6468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72424</xdr:rowOff>
    </xdr:from>
    <xdr:to>
      <xdr:col>102</xdr:col>
      <xdr:colOff>114300</xdr:colOff>
      <xdr:row>39</xdr:row>
      <xdr:rowOff>74425</xdr:rowOff>
    </xdr:to>
    <xdr:cxnSp macro="">
      <xdr:nvCxnSpPr>
        <xdr:cNvPr id="598" name="直線コネクタ 597"/>
        <xdr:cNvCxnSpPr/>
      </xdr:nvCxnSpPr>
      <xdr:spPr>
        <a:xfrm flipV="1">
          <a:off x="16802100" y="6517674"/>
          <a:ext cx="8001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599" name="n_1aveValue【一般廃棄物処理施設】&#10;一人当たり有形固定資産（償却資産）額"/>
        <xdr:cNvSpPr txBox="1"/>
      </xdr:nvSpPr>
      <xdr:spPr>
        <a:xfrm>
          <a:off x="18947911" y="67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600" name="n_2aveValue【一般廃棄物処理施設】&#10;一人当たり有形固定資産（償却資産）額"/>
        <xdr:cNvSpPr txBox="1"/>
      </xdr:nvSpPr>
      <xdr:spPr>
        <a:xfrm>
          <a:off x="18166861" y="67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601" name="n_3aveValue【一般廃棄物処理施設】&#10;一人当たり有形固定資産（償却資産）額"/>
        <xdr:cNvSpPr txBox="1"/>
      </xdr:nvSpPr>
      <xdr:spPr>
        <a:xfrm>
          <a:off x="17354061" y="67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602" name="n_4aveValue【一般廃棄物処理施設】&#10;一人当たり有形固定資産（償却資産）額"/>
        <xdr:cNvSpPr txBox="1"/>
      </xdr:nvSpPr>
      <xdr:spPr>
        <a:xfrm>
          <a:off x="16560311" y="68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133495</xdr:rowOff>
    </xdr:from>
    <xdr:ext cx="599010" cy="259045"/>
    <xdr:sp macro="" textlink="">
      <xdr:nvSpPr>
        <xdr:cNvPr id="603" name="n_1mainValue【一般廃棄物処理施設】&#10;一人当たり有形固定資産（償却資産）額"/>
        <xdr:cNvSpPr txBox="1"/>
      </xdr:nvSpPr>
      <xdr:spPr>
        <a:xfrm>
          <a:off x="18915595" y="624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135648</xdr:rowOff>
    </xdr:from>
    <xdr:ext cx="599010" cy="259045"/>
    <xdr:sp macro="" textlink="">
      <xdr:nvSpPr>
        <xdr:cNvPr id="604" name="n_2mainValue【一般廃棄物処理施設】&#10;一人当たり有形固定資産（償却資産）額"/>
        <xdr:cNvSpPr txBox="1"/>
      </xdr:nvSpPr>
      <xdr:spPr>
        <a:xfrm>
          <a:off x="18134545" y="625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139751</xdr:rowOff>
    </xdr:from>
    <xdr:ext cx="599010" cy="259045"/>
    <xdr:sp macro="" textlink="">
      <xdr:nvSpPr>
        <xdr:cNvPr id="605" name="n_3mainValue【一般廃棄物処理施設】&#10;一人当たり有形固定資産（償却資産）額"/>
        <xdr:cNvSpPr txBox="1"/>
      </xdr:nvSpPr>
      <xdr:spPr>
        <a:xfrm>
          <a:off x="17321745" y="625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141752</xdr:rowOff>
    </xdr:from>
    <xdr:ext cx="599010" cy="259045"/>
    <xdr:sp macro="" textlink="">
      <xdr:nvSpPr>
        <xdr:cNvPr id="606" name="n_4mainValue【一般廃棄物処理施設】&#10;一人当たり有形固定資産（償却資産）額"/>
        <xdr:cNvSpPr txBox="1"/>
      </xdr:nvSpPr>
      <xdr:spPr>
        <a:xfrm>
          <a:off x="16527995" y="62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31" name="直線コネクタ 630"/>
        <xdr:cNvCxnSpPr/>
      </xdr:nvCxnSpPr>
      <xdr:spPr>
        <a:xfrm flipV="1">
          <a:off x="14699614" y="939292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2" name="【保健センター・保健所】&#10;有形固定資産減価償却率最小値テキスト"/>
        <xdr:cNvSpPr txBox="1"/>
      </xdr:nvSpPr>
      <xdr:spPr>
        <a:xfrm>
          <a:off x="1473835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3" name="直線コネクタ 632"/>
        <xdr:cNvCxnSpPr/>
      </xdr:nvCxnSpPr>
      <xdr:spPr>
        <a:xfrm>
          <a:off x="14611350" y="1066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4" name="【保健センター・保健所】&#10;有形固定資産減価償却率最大値テキスト"/>
        <xdr:cNvSpPr txBox="1"/>
      </xdr:nvSpPr>
      <xdr:spPr>
        <a:xfrm>
          <a:off x="14738350" y="917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5" name="直線コネクタ 634"/>
        <xdr:cNvCxnSpPr/>
      </xdr:nvCxnSpPr>
      <xdr:spPr>
        <a:xfrm>
          <a:off x="14611350" y="9392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6" name="【保健センター・保健所】&#10;有形固定資産減価償却率平均値テキスト"/>
        <xdr:cNvSpPr txBox="1"/>
      </xdr:nvSpPr>
      <xdr:spPr>
        <a:xfrm>
          <a:off x="14738350" y="959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7" name="フローチャート: 判断 636"/>
        <xdr:cNvSpPr/>
      </xdr:nvSpPr>
      <xdr:spPr>
        <a:xfrm>
          <a:off x="14649450" y="9740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8" name="フローチャート: 判断 637"/>
        <xdr:cNvSpPr/>
      </xdr:nvSpPr>
      <xdr:spPr>
        <a:xfrm>
          <a:off x="13887450" y="967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9" name="フローチャート: 判断 638"/>
        <xdr:cNvSpPr/>
      </xdr:nvSpPr>
      <xdr:spPr>
        <a:xfrm>
          <a:off x="130937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40" name="フローチャート: 判断 639"/>
        <xdr:cNvSpPr/>
      </xdr:nvSpPr>
      <xdr:spPr>
        <a:xfrm>
          <a:off x="12299950" y="9641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41" name="フローチャート: 判断 640"/>
        <xdr:cNvSpPr/>
      </xdr:nvSpPr>
      <xdr:spPr>
        <a:xfrm>
          <a:off x="1148715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128270</xdr:rowOff>
    </xdr:from>
    <xdr:to>
      <xdr:col>85</xdr:col>
      <xdr:colOff>177800</xdr:colOff>
      <xdr:row>62</xdr:row>
      <xdr:rowOff>58420</xdr:rowOff>
    </xdr:to>
    <xdr:sp macro="" textlink="">
      <xdr:nvSpPr>
        <xdr:cNvPr id="647" name="楕円 646"/>
        <xdr:cNvSpPr/>
      </xdr:nvSpPr>
      <xdr:spPr>
        <a:xfrm>
          <a:off x="14649450" y="102057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106697</xdr:rowOff>
    </xdr:from>
    <xdr:ext cx="405111" cy="259045"/>
    <xdr:sp macro="" textlink="">
      <xdr:nvSpPr>
        <xdr:cNvPr id="648" name="【保健センター・保健所】&#10;有形固定資産減価償却率該当値テキスト"/>
        <xdr:cNvSpPr txBox="1"/>
      </xdr:nvSpPr>
      <xdr:spPr>
        <a:xfrm>
          <a:off x="14738350"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52070</xdr:rowOff>
    </xdr:from>
    <xdr:to>
      <xdr:col>81</xdr:col>
      <xdr:colOff>101600</xdr:colOff>
      <xdr:row>62</xdr:row>
      <xdr:rowOff>153670</xdr:rowOff>
    </xdr:to>
    <xdr:sp macro="" textlink="">
      <xdr:nvSpPr>
        <xdr:cNvPr id="649" name="楕円 648"/>
        <xdr:cNvSpPr/>
      </xdr:nvSpPr>
      <xdr:spPr>
        <a:xfrm>
          <a:off x="1388745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xdr:rowOff>
    </xdr:from>
    <xdr:to>
      <xdr:col>85</xdr:col>
      <xdr:colOff>127000</xdr:colOff>
      <xdr:row>62</xdr:row>
      <xdr:rowOff>102870</xdr:rowOff>
    </xdr:to>
    <xdr:cxnSp macro="">
      <xdr:nvCxnSpPr>
        <xdr:cNvPr id="650" name="直線コネクタ 649"/>
        <xdr:cNvCxnSpPr/>
      </xdr:nvCxnSpPr>
      <xdr:spPr>
        <a:xfrm flipV="1">
          <a:off x="13938250" y="10250170"/>
          <a:ext cx="762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macro="" textlink="">
      <xdr:nvSpPr>
        <xdr:cNvPr id="651" name="楕円 650"/>
        <xdr:cNvSpPr/>
      </xdr:nvSpPr>
      <xdr:spPr>
        <a:xfrm>
          <a:off x="13093700" y="10201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102870</xdr:rowOff>
    </xdr:to>
    <xdr:cxnSp macro="">
      <xdr:nvCxnSpPr>
        <xdr:cNvPr id="652" name="直線コネクタ 651"/>
        <xdr:cNvCxnSpPr/>
      </xdr:nvCxnSpPr>
      <xdr:spPr>
        <a:xfrm>
          <a:off x="13144500" y="10246360"/>
          <a:ext cx="79375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25400</xdr:rowOff>
    </xdr:from>
    <xdr:to>
      <xdr:col>72</xdr:col>
      <xdr:colOff>38100</xdr:colOff>
      <xdr:row>61</xdr:row>
      <xdr:rowOff>127000</xdr:rowOff>
    </xdr:to>
    <xdr:sp macro="" textlink="">
      <xdr:nvSpPr>
        <xdr:cNvPr id="653" name="楕円 652"/>
        <xdr:cNvSpPr/>
      </xdr:nvSpPr>
      <xdr:spPr>
        <a:xfrm>
          <a:off x="12299950" y="10102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76200</xdr:rowOff>
    </xdr:from>
    <xdr:to>
      <xdr:col>76</xdr:col>
      <xdr:colOff>114300</xdr:colOff>
      <xdr:row>62</xdr:row>
      <xdr:rowOff>3810</xdr:rowOff>
    </xdr:to>
    <xdr:cxnSp macro="">
      <xdr:nvCxnSpPr>
        <xdr:cNvPr id="654" name="直線コネクタ 653"/>
        <xdr:cNvCxnSpPr/>
      </xdr:nvCxnSpPr>
      <xdr:spPr>
        <a:xfrm>
          <a:off x="12344400" y="10153650"/>
          <a:ext cx="8001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97790</xdr:rowOff>
    </xdr:from>
    <xdr:to>
      <xdr:col>67</xdr:col>
      <xdr:colOff>101600</xdr:colOff>
      <xdr:row>61</xdr:row>
      <xdr:rowOff>27940</xdr:rowOff>
    </xdr:to>
    <xdr:sp macro="" textlink="">
      <xdr:nvSpPr>
        <xdr:cNvPr id="655" name="楕円 654"/>
        <xdr:cNvSpPr/>
      </xdr:nvSpPr>
      <xdr:spPr>
        <a:xfrm>
          <a:off x="11487150" y="10010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148590</xdr:rowOff>
    </xdr:from>
    <xdr:to>
      <xdr:col>71</xdr:col>
      <xdr:colOff>177800</xdr:colOff>
      <xdr:row>61</xdr:row>
      <xdr:rowOff>76200</xdr:rowOff>
    </xdr:to>
    <xdr:cxnSp macro="">
      <xdr:nvCxnSpPr>
        <xdr:cNvPr id="656" name="直線コネクタ 655"/>
        <xdr:cNvCxnSpPr/>
      </xdr:nvCxnSpPr>
      <xdr:spPr>
        <a:xfrm>
          <a:off x="11537950" y="10060940"/>
          <a:ext cx="80645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7" name="n_1aveValue【保健センター・保健所】&#10;有形固定資産減価償却率"/>
        <xdr:cNvSpPr txBox="1"/>
      </xdr:nvSpPr>
      <xdr:spPr>
        <a:xfrm>
          <a:off x="13742044"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8" name="n_2aveValue【保健センター・保健所】&#10;有形固定資産減価償却率"/>
        <xdr:cNvSpPr txBox="1"/>
      </xdr:nvSpPr>
      <xdr:spPr>
        <a:xfrm>
          <a:off x="12960994" y="942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659" name="n_3aveValue【保健センター・保健所】&#10;有形固定資産減価償却率"/>
        <xdr:cNvSpPr txBox="1"/>
      </xdr:nvSpPr>
      <xdr:spPr>
        <a:xfrm>
          <a:off x="12167244" y="942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660" name="n_4aveValue【保健センター・保健所】&#10;有形固定資産減価償却率"/>
        <xdr:cNvSpPr txBox="1"/>
      </xdr:nvSpPr>
      <xdr:spPr>
        <a:xfrm>
          <a:off x="11354444"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144797</xdr:rowOff>
    </xdr:from>
    <xdr:ext cx="405111" cy="259045"/>
    <xdr:sp macro="" textlink="">
      <xdr:nvSpPr>
        <xdr:cNvPr id="661" name="n_1mainValue【保健センター・保健所】&#10;有形固定資産減価償却率"/>
        <xdr:cNvSpPr txBox="1"/>
      </xdr:nvSpPr>
      <xdr:spPr>
        <a:xfrm>
          <a:off x="13742044" y="1038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macro="" textlink="">
      <xdr:nvSpPr>
        <xdr:cNvPr id="662" name="n_2mainValue【保健センター・保健所】&#10;有形固定資産減価償却率"/>
        <xdr:cNvSpPr txBox="1"/>
      </xdr:nvSpPr>
      <xdr:spPr>
        <a:xfrm>
          <a:off x="12960994" y="1028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118127</xdr:rowOff>
    </xdr:from>
    <xdr:ext cx="405111" cy="259045"/>
    <xdr:sp macro="" textlink="">
      <xdr:nvSpPr>
        <xdr:cNvPr id="663" name="n_3mainValue【保健センター・保健所】&#10;有形固定資産減価償却率"/>
        <xdr:cNvSpPr txBox="1"/>
      </xdr:nvSpPr>
      <xdr:spPr>
        <a:xfrm>
          <a:off x="121672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19067</xdr:rowOff>
    </xdr:from>
    <xdr:ext cx="405111" cy="259045"/>
    <xdr:sp macro="" textlink="">
      <xdr:nvSpPr>
        <xdr:cNvPr id="664" name="n_4mainValue【保健センター・保健所】&#10;有形固定資産減価償却率"/>
        <xdr:cNvSpPr txBox="1"/>
      </xdr:nvSpPr>
      <xdr:spPr>
        <a:xfrm>
          <a:off x="113544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90" name="直線コネクタ 689"/>
        <xdr:cNvCxnSpPr/>
      </xdr:nvCxnSpPr>
      <xdr:spPr>
        <a:xfrm flipV="1">
          <a:off x="19951064" y="9317265"/>
          <a:ext cx="0" cy="128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xdr:cNvSpPr txBox="1"/>
      </xdr:nvSpPr>
      <xdr:spPr>
        <a:xfrm>
          <a:off x="19989800" y="1060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xdr:cNvCxnSpPr/>
      </xdr:nvCxnSpPr>
      <xdr:spPr>
        <a:xfrm>
          <a:off x="19881850" y="106054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3" name="【保健センター・保健所】&#10;一人当たり面積最大値テキスト"/>
        <xdr:cNvSpPr txBox="1"/>
      </xdr:nvSpPr>
      <xdr:spPr>
        <a:xfrm>
          <a:off x="19989800" y="909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4" name="直線コネクタ 693"/>
        <xdr:cNvCxnSpPr/>
      </xdr:nvCxnSpPr>
      <xdr:spPr>
        <a:xfrm>
          <a:off x="19881850" y="9317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5" name="【保健センター・保健所】&#10;一人当たり面積平均値テキスト"/>
        <xdr:cNvSpPr txBox="1"/>
      </xdr:nvSpPr>
      <xdr:spPr>
        <a:xfrm>
          <a:off x="19989800" y="10142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6" name="フローチャート: 判断 695"/>
        <xdr:cNvSpPr/>
      </xdr:nvSpPr>
      <xdr:spPr>
        <a:xfrm>
          <a:off x="19900900" y="102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7" name="フローチャート: 判断 696"/>
        <xdr:cNvSpPr/>
      </xdr:nvSpPr>
      <xdr:spPr>
        <a:xfrm>
          <a:off x="19157950" y="10295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8" name="フローチャート: 判断 697"/>
        <xdr:cNvSpPr/>
      </xdr:nvSpPr>
      <xdr:spPr>
        <a:xfrm>
          <a:off x="18345150" y="1029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9" name="フローチャート: 判断 698"/>
        <xdr:cNvSpPr/>
      </xdr:nvSpPr>
      <xdr:spPr>
        <a:xfrm>
          <a:off x="175514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700" name="フローチャート: 判断 699"/>
        <xdr:cNvSpPr/>
      </xdr:nvSpPr>
      <xdr:spPr>
        <a:xfrm>
          <a:off x="16757650" y="103931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131535</xdr:rowOff>
    </xdr:from>
    <xdr:to>
      <xdr:col>116</xdr:col>
      <xdr:colOff>114300</xdr:colOff>
      <xdr:row>64</xdr:row>
      <xdr:rowOff>61685</xdr:rowOff>
    </xdr:to>
    <xdr:sp macro="" textlink="">
      <xdr:nvSpPr>
        <xdr:cNvPr id="706" name="楕円 705"/>
        <xdr:cNvSpPr/>
      </xdr:nvSpPr>
      <xdr:spPr>
        <a:xfrm>
          <a:off x="19900900" y="10539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46462</xdr:rowOff>
    </xdr:from>
    <xdr:ext cx="469744" cy="259045"/>
    <xdr:sp macro="" textlink="">
      <xdr:nvSpPr>
        <xdr:cNvPr id="707" name="【保健センター・保健所】&#10;一人当たり面積該当値テキスト"/>
        <xdr:cNvSpPr txBox="1"/>
      </xdr:nvSpPr>
      <xdr:spPr>
        <a:xfrm>
          <a:off x="19989800" y="1045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131535</xdr:rowOff>
    </xdr:from>
    <xdr:to>
      <xdr:col>112</xdr:col>
      <xdr:colOff>38100</xdr:colOff>
      <xdr:row>64</xdr:row>
      <xdr:rowOff>61685</xdr:rowOff>
    </xdr:to>
    <xdr:sp macro="" textlink="">
      <xdr:nvSpPr>
        <xdr:cNvPr id="708" name="楕円 707"/>
        <xdr:cNvSpPr/>
      </xdr:nvSpPr>
      <xdr:spPr>
        <a:xfrm>
          <a:off x="19157950" y="10539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10885</xdr:rowOff>
    </xdr:from>
    <xdr:to>
      <xdr:col>116</xdr:col>
      <xdr:colOff>63500</xdr:colOff>
      <xdr:row>64</xdr:row>
      <xdr:rowOff>10885</xdr:rowOff>
    </xdr:to>
    <xdr:cxnSp macro="">
      <xdr:nvCxnSpPr>
        <xdr:cNvPr id="709" name="直線コネクタ 708"/>
        <xdr:cNvCxnSpPr/>
      </xdr:nvCxnSpPr>
      <xdr:spPr>
        <a:xfrm>
          <a:off x="19202400" y="1058363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131535</xdr:rowOff>
    </xdr:from>
    <xdr:to>
      <xdr:col>107</xdr:col>
      <xdr:colOff>101600</xdr:colOff>
      <xdr:row>64</xdr:row>
      <xdr:rowOff>61685</xdr:rowOff>
    </xdr:to>
    <xdr:sp macro="" textlink="">
      <xdr:nvSpPr>
        <xdr:cNvPr id="710" name="楕円 709"/>
        <xdr:cNvSpPr/>
      </xdr:nvSpPr>
      <xdr:spPr>
        <a:xfrm>
          <a:off x="18345150" y="10539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10885</xdr:rowOff>
    </xdr:from>
    <xdr:to>
      <xdr:col>111</xdr:col>
      <xdr:colOff>177800</xdr:colOff>
      <xdr:row>64</xdr:row>
      <xdr:rowOff>10885</xdr:rowOff>
    </xdr:to>
    <xdr:cxnSp macro="">
      <xdr:nvCxnSpPr>
        <xdr:cNvPr id="711" name="直線コネクタ 710"/>
        <xdr:cNvCxnSpPr/>
      </xdr:nvCxnSpPr>
      <xdr:spPr>
        <a:xfrm>
          <a:off x="18395950" y="1058363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131535</xdr:rowOff>
    </xdr:from>
    <xdr:to>
      <xdr:col>102</xdr:col>
      <xdr:colOff>165100</xdr:colOff>
      <xdr:row>64</xdr:row>
      <xdr:rowOff>61685</xdr:rowOff>
    </xdr:to>
    <xdr:sp macro="" textlink="">
      <xdr:nvSpPr>
        <xdr:cNvPr id="712" name="楕円 711"/>
        <xdr:cNvSpPr/>
      </xdr:nvSpPr>
      <xdr:spPr>
        <a:xfrm>
          <a:off x="17551400" y="10539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10885</xdr:rowOff>
    </xdr:from>
    <xdr:to>
      <xdr:col>107</xdr:col>
      <xdr:colOff>50800</xdr:colOff>
      <xdr:row>64</xdr:row>
      <xdr:rowOff>10885</xdr:rowOff>
    </xdr:to>
    <xdr:cxnSp macro="">
      <xdr:nvCxnSpPr>
        <xdr:cNvPr id="713" name="直線コネクタ 712"/>
        <xdr:cNvCxnSpPr/>
      </xdr:nvCxnSpPr>
      <xdr:spPr>
        <a:xfrm>
          <a:off x="17602200" y="1058363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131535</xdr:rowOff>
    </xdr:from>
    <xdr:to>
      <xdr:col>98</xdr:col>
      <xdr:colOff>38100</xdr:colOff>
      <xdr:row>64</xdr:row>
      <xdr:rowOff>61685</xdr:rowOff>
    </xdr:to>
    <xdr:sp macro="" textlink="">
      <xdr:nvSpPr>
        <xdr:cNvPr id="714" name="楕円 713"/>
        <xdr:cNvSpPr/>
      </xdr:nvSpPr>
      <xdr:spPr>
        <a:xfrm>
          <a:off x="16757650" y="10539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10885</xdr:rowOff>
    </xdr:from>
    <xdr:to>
      <xdr:col>102</xdr:col>
      <xdr:colOff>114300</xdr:colOff>
      <xdr:row>64</xdr:row>
      <xdr:rowOff>10885</xdr:rowOff>
    </xdr:to>
    <xdr:cxnSp macro="">
      <xdr:nvCxnSpPr>
        <xdr:cNvPr id="715" name="直線コネクタ 714"/>
        <xdr:cNvCxnSpPr/>
      </xdr:nvCxnSpPr>
      <xdr:spPr>
        <a:xfrm>
          <a:off x="16802100" y="105836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6" name="n_1aveValue【保健センター・保健所】&#10;一人当たり面積"/>
        <xdr:cNvSpPr txBox="1"/>
      </xdr:nvSpPr>
      <xdr:spPr>
        <a:xfrm>
          <a:off x="189802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7" name="n_2aveValue【保健センター・保健所】&#10;一人当たり面積"/>
        <xdr:cNvSpPr txBox="1"/>
      </xdr:nvSpPr>
      <xdr:spPr>
        <a:xfrm>
          <a:off x="181801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8" name="n_3aveValue【保健センター・保健所】&#10;一人当たり面積"/>
        <xdr:cNvSpPr txBox="1"/>
      </xdr:nvSpPr>
      <xdr:spPr>
        <a:xfrm>
          <a:off x="1738637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9" name="n_4aveValue【保健センター・保健所】&#10;一人当たり面積"/>
        <xdr:cNvSpPr txBox="1"/>
      </xdr:nvSpPr>
      <xdr:spPr>
        <a:xfrm>
          <a:off x="165926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52812</xdr:rowOff>
    </xdr:from>
    <xdr:ext cx="469744" cy="259045"/>
    <xdr:sp macro="" textlink="">
      <xdr:nvSpPr>
        <xdr:cNvPr id="720" name="n_1mainValue【保健センター・保健所】&#10;一人当たり面積"/>
        <xdr:cNvSpPr txBox="1"/>
      </xdr:nvSpPr>
      <xdr:spPr>
        <a:xfrm>
          <a:off x="18980227" y="1062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52812</xdr:rowOff>
    </xdr:from>
    <xdr:ext cx="469744" cy="259045"/>
    <xdr:sp macro="" textlink="">
      <xdr:nvSpPr>
        <xdr:cNvPr id="721" name="n_2mainValue【保健センター・保健所】&#10;一人当たり面積"/>
        <xdr:cNvSpPr txBox="1"/>
      </xdr:nvSpPr>
      <xdr:spPr>
        <a:xfrm>
          <a:off x="18180127" y="1062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52812</xdr:rowOff>
    </xdr:from>
    <xdr:ext cx="469744" cy="259045"/>
    <xdr:sp macro="" textlink="">
      <xdr:nvSpPr>
        <xdr:cNvPr id="722" name="n_3mainValue【保健センター・保健所】&#10;一人当たり面積"/>
        <xdr:cNvSpPr txBox="1"/>
      </xdr:nvSpPr>
      <xdr:spPr>
        <a:xfrm>
          <a:off x="17386377" y="1062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52812</xdr:rowOff>
    </xdr:from>
    <xdr:ext cx="469744" cy="259045"/>
    <xdr:sp macro="" textlink="">
      <xdr:nvSpPr>
        <xdr:cNvPr id="723" name="n_4mainValue【保健センター・保健所】&#10;一人当たり面積"/>
        <xdr:cNvSpPr txBox="1"/>
      </xdr:nvSpPr>
      <xdr:spPr>
        <a:xfrm>
          <a:off x="16592627" y="1062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8" name="直線コネクタ 747"/>
        <xdr:cNvCxnSpPr/>
      </xdr:nvCxnSpPr>
      <xdr:spPr>
        <a:xfrm flipV="1">
          <a:off x="14699614" y="12962255"/>
          <a:ext cx="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9" name="【消防施設】&#10;有形固定資産減価償却率最小値テキスト"/>
        <xdr:cNvSpPr txBox="1"/>
      </xdr:nvSpPr>
      <xdr:spPr>
        <a:xfrm>
          <a:off x="1473835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50" name="直線コネクタ 749"/>
        <xdr:cNvCxnSpPr/>
      </xdr:nvCxnSpPr>
      <xdr:spPr>
        <a:xfrm>
          <a:off x="14611350" y="14171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51" name="【消防施設】&#10;有形固定資産減価償却率最大値テキスト"/>
        <xdr:cNvSpPr txBox="1"/>
      </xdr:nvSpPr>
      <xdr:spPr>
        <a:xfrm>
          <a:off x="14738350" y="1274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2" name="直線コネクタ 751"/>
        <xdr:cNvCxnSpPr/>
      </xdr:nvCxnSpPr>
      <xdr:spPr>
        <a:xfrm>
          <a:off x="14611350" y="12962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3" name="【消防施設】&#10;有形固定資産減価償却率平均値テキスト"/>
        <xdr:cNvSpPr txBox="1"/>
      </xdr:nvSpPr>
      <xdr:spPr>
        <a:xfrm>
          <a:off x="14738350" y="13518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4" name="フローチャート: 判断 753"/>
        <xdr:cNvSpPr/>
      </xdr:nvSpPr>
      <xdr:spPr>
        <a:xfrm>
          <a:off x="14649450" y="13540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5" name="フローチャート: 判断 754"/>
        <xdr:cNvSpPr/>
      </xdr:nvSpPr>
      <xdr:spPr>
        <a:xfrm>
          <a:off x="13887450" y="135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6" name="フローチャート: 判断 755"/>
        <xdr:cNvSpPr/>
      </xdr:nvSpPr>
      <xdr:spPr>
        <a:xfrm>
          <a:off x="13093700" y="13488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7" name="フローチャート: 判断 756"/>
        <xdr:cNvSpPr/>
      </xdr:nvSpPr>
      <xdr:spPr>
        <a:xfrm>
          <a:off x="12299950" y="13412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8" name="フローチャート: 判断 757"/>
        <xdr:cNvSpPr/>
      </xdr:nvSpPr>
      <xdr:spPr>
        <a:xfrm>
          <a:off x="11487150" y="13363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64" name="楕円 763"/>
        <xdr:cNvSpPr/>
      </xdr:nvSpPr>
      <xdr:spPr>
        <a:xfrm>
          <a:off x="14649450" y="13519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162577</xdr:rowOff>
    </xdr:from>
    <xdr:ext cx="405111" cy="259045"/>
    <xdr:sp macro="" textlink="">
      <xdr:nvSpPr>
        <xdr:cNvPr id="765" name="【消防施設】&#10;有形固定資産減価償却率該当値テキスト"/>
        <xdr:cNvSpPr txBox="1"/>
      </xdr:nvSpPr>
      <xdr:spPr>
        <a:xfrm>
          <a:off x="14738350"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103505</xdr:rowOff>
    </xdr:from>
    <xdr:to>
      <xdr:col>81</xdr:col>
      <xdr:colOff>101600</xdr:colOff>
      <xdr:row>82</xdr:row>
      <xdr:rowOff>33655</xdr:rowOff>
    </xdr:to>
    <xdr:sp macro="" textlink="">
      <xdr:nvSpPr>
        <xdr:cNvPr id="766" name="楕円 765"/>
        <xdr:cNvSpPr/>
      </xdr:nvSpPr>
      <xdr:spPr>
        <a:xfrm>
          <a:off x="13887450" y="13482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154305</xdr:rowOff>
    </xdr:from>
    <xdr:to>
      <xdr:col>85</xdr:col>
      <xdr:colOff>127000</xdr:colOff>
      <xdr:row>82</xdr:row>
      <xdr:rowOff>19050</xdr:rowOff>
    </xdr:to>
    <xdr:cxnSp macro="">
      <xdr:nvCxnSpPr>
        <xdr:cNvPr id="767" name="直線コネクタ 766"/>
        <xdr:cNvCxnSpPr/>
      </xdr:nvCxnSpPr>
      <xdr:spPr>
        <a:xfrm>
          <a:off x="13938250" y="13533755"/>
          <a:ext cx="762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61595</xdr:rowOff>
    </xdr:from>
    <xdr:to>
      <xdr:col>76</xdr:col>
      <xdr:colOff>165100</xdr:colOff>
      <xdr:row>81</xdr:row>
      <xdr:rowOff>163195</xdr:rowOff>
    </xdr:to>
    <xdr:sp macro="" textlink="">
      <xdr:nvSpPr>
        <xdr:cNvPr id="768" name="楕円 767"/>
        <xdr:cNvSpPr/>
      </xdr:nvSpPr>
      <xdr:spPr>
        <a:xfrm>
          <a:off x="130937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112395</xdr:rowOff>
    </xdr:from>
    <xdr:to>
      <xdr:col>81</xdr:col>
      <xdr:colOff>50800</xdr:colOff>
      <xdr:row>81</xdr:row>
      <xdr:rowOff>154305</xdr:rowOff>
    </xdr:to>
    <xdr:cxnSp macro="">
      <xdr:nvCxnSpPr>
        <xdr:cNvPr id="769" name="直線コネクタ 768"/>
        <xdr:cNvCxnSpPr/>
      </xdr:nvCxnSpPr>
      <xdr:spPr>
        <a:xfrm>
          <a:off x="13144500" y="1349184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27305</xdr:rowOff>
    </xdr:from>
    <xdr:to>
      <xdr:col>72</xdr:col>
      <xdr:colOff>38100</xdr:colOff>
      <xdr:row>81</xdr:row>
      <xdr:rowOff>128905</xdr:rowOff>
    </xdr:to>
    <xdr:sp macro="" textlink="">
      <xdr:nvSpPr>
        <xdr:cNvPr id="770" name="楕円 769"/>
        <xdr:cNvSpPr/>
      </xdr:nvSpPr>
      <xdr:spPr>
        <a:xfrm>
          <a:off x="12299950" y="13406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78105</xdr:rowOff>
    </xdr:from>
    <xdr:to>
      <xdr:col>76</xdr:col>
      <xdr:colOff>114300</xdr:colOff>
      <xdr:row>81</xdr:row>
      <xdr:rowOff>112395</xdr:rowOff>
    </xdr:to>
    <xdr:cxnSp macro="">
      <xdr:nvCxnSpPr>
        <xdr:cNvPr id="771" name="直線コネクタ 770"/>
        <xdr:cNvCxnSpPr/>
      </xdr:nvCxnSpPr>
      <xdr:spPr>
        <a:xfrm>
          <a:off x="12344400" y="1345755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23495</xdr:rowOff>
    </xdr:from>
    <xdr:to>
      <xdr:col>67</xdr:col>
      <xdr:colOff>101600</xdr:colOff>
      <xdr:row>81</xdr:row>
      <xdr:rowOff>125095</xdr:rowOff>
    </xdr:to>
    <xdr:sp macro="" textlink="">
      <xdr:nvSpPr>
        <xdr:cNvPr id="772" name="楕円 771"/>
        <xdr:cNvSpPr/>
      </xdr:nvSpPr>
      <xdr:spPr>
        <a:xfrm>
          <a:off x="11487150" y="134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74295</xdr:rowOff>
    </xdr:from>
    <xdr:to>
      <xdr:col>71</xdr:col>
      <xdr:colOff>177800</xdr:colOff>
      <xdr:row>81</xdr:row>
      <xdr:rowOff>78105</xdr:rowOff>
    </xdr:to>
    <xdr:cxnSp macro="">
      <xdr:nvCxnSpPr>
        <xdr:cNvPr id="773" name="直線コネクタ 772"/>
        <xdr:cNvCxnSpPr/>
      </xdr:nvCxnSpPr>
      <xdr:spPr>
        <a:xfrm>
          <a:off x="11537950" y="13453745"/>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4" name="n_1aveValue【消防施設】&#10;有形固定資産減価償却率"/>
        <xdr:cNvSpPr txBox="1"/>
      </xdr:nvSpPr>
      <xdr:spPr>
        <a:xfrm>
          <a:off x="137420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5" name="n_2aveValue【消防施設】&#10;有形固定資産減価償却率"/>
        <xdr:cNvSpPr txBox="1"/>
      </xdr:nvSpPr>
      <xdr:spPr>
        <a:xfrm>
          <a:off x="12960994" y="1357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6" name="n_3aveValue【消防施設】&#10;有形固定資産減価償却率"/>
        <xdr:cNvSpPr txBox="1"/>
      </xdr:nvSpPr>
      <xdr:spPr>
        <a:xfrm>
          <a:off x="12167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7" name="n_4aveValue【消防施設】&#10;有形固定資産減価償却率"/>
        <xdr:cNvSpPr txBox="1"/>
      </xdr:nvSpPr>
      <xdr:spPr>
        <a:xfrm>
          <a:off x="11354444"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50182</xdr:rowOff>
    </xdr:from>
    <xdr:ext cx="405111" cy="259045"/>
    <xdr:sp macro="" textlink="">
      <xdr:nvSpPr>
        <xdr:cNvPr id="778" name="n_1mainValue【消防施設】&#10;有形固定資産減価償却率"/>
        <xdr:cNvSpPr txBox="1"/>
      </xdr:nvSpPr>
      <xdr:spPr>
        <a:xfrm>
          <a:off x="137420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8272</xdr:rowOff>
    </xdr:from>
    <xdr:ext cx="405111" cy="259045"/>
    <xdr:sp macro="" textlink="">
      <xdr:nvSpPr>
        <xdr:cNvPr id="779" name="n_2mainValue【消防施設】&#10;有形固定資産減価償却率"/>
        <xdr:cNvSpPr txBox="1"/>
      </xdr:nvSpPr>
      <xdr:spPr>
        <a:xfrm>
          <a:off x="12960994"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145432</xdr:rowOff>
    </xdr:from>
    <xdr:ext cx="405111" cy="259045"/>
    <xdr:sp macro="" textlink="">
      <xdr:nvSpPr>
        <xdr:cNvPr id="780" name="n_3mainValue【消防施設】&#10;有形固定資産減価償却率"/>
        <xdr:cNvSpPr txBox="1"/>
      </xdr:nvSpPr>
      <xdr:spPr>
        <a:xfrm>
          <a:off x="121672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81" name="n_4mainValue【消防施設】&#10;有形固定資産減価償却率"/>
        <xdr:cNvSpPr txBox="1"/>
      </xdr:nvSpPr>
      <xdr:spPr>
        <a:xfrm>
          <a:off x="113544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xdr:cNvCxnSpPr/>
      </xdr:nvCxnSpPr>
      <xdr:spPr>
        <a:xfrm>
          <a:off x="164592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xdr:cNvSpPr txBox="1"/>
      </xdr:nvSpPr>
      <xdr:spPr>
        <a:xfrm>
          <a:off x="1604917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xdr:cNvCxnSpPr/>
      </xdr:nvCxnSpPr>
      <xdr:spPr>
        <a:xfrm>
          <a:off x="164592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xdr:cNvSpPr txBox="1"/>
      </xdr:nvSpPr>
      <xdr:spPr>
        <a:xfrm>
          <a:off x="1604917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801" name="直線コネクタ 800"/>
        <xdr:cNvCxnSpPr/>
      </xdr:nvCxnSpPr>
      <xdr:spPr>
        <a:xfrm flipV="1">
          <a:off x="19951064" y="12910820"/>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2" name="【消防施設】&#10;一人当たり面積最小値テキスト"/>
        <xdr:cNvSpPr txBox="1"/>
      </xdr:nvSpPr>
      <xdr:spPr>
        <a:xfrm>
          <a:off x="19989800" y="1403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3" name="直線コネクタ 802"/>
        <xdr:cNvCxnSpPr/>
      </xdr:nvCxnSpPr>
      <xdr:spPr>
        <a:xfrm>
          <a:off x="19881850" y="14032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4" name="【消防施設】&#10;一人当たり面積最大値テキスト"/>
        <xdr:cNvSpPr txBox="1"/>
      </xdr:nvSpPr>
      <xdr:spPr>
        <a:xfrm>
          <a:off x="19989800" y="1269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5" name="直線コネクタ 804"/>
        <xdr:cNvCxnSpPr/>
      </xdr:nvCxnSpPr>
      <xdr:spPr>
        <a:xfrm>
          <a:off x="19881850" y="1291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6" name="【消防施設】&#10;一人当たり面積平均値テキスト"/>
        <xdr:cNvSpPr txBox="1"/>
      </xdr:nvSpPr>
      <xdr:spPr>
        <a:xfrm>
          <a:off x="19989800" y="13532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7" name="フローチャート: 判断 806"/>
        <xdr:cNvSpPr/>
      </xdr:nvSpPr>
      <xdr:spPr>
        <a:xfrm>
          <a:off x="19900900" y="13674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8" name="フローチャート: 判断 807"/>
        <xdr:cNvSpPr/>
      </xdr:nvSpPr>
      <xdr:spPr>
        <a:xfrm>
          <a:off x="19157950" y="13680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9" name="フローチャート: 判断 808"/>
        <xdr:cNvSpPr/>
      </xdr:nvSpPr>
      <xdr:spPr>
        <a:xfrm>
          <a:off x="18345150" y="13680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10" name="フローチャート: 判断 809"/>
        <xdr:cNvSpPr/>
      </xdr:nvSpPr>
      <xdr:spPr>
        <a:xfrm>
          <a:off x="17551400" y="1370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11" name="フローチャート: 判断 810"/>
        <xdr:cNvSpPr/>
      </xdr:nvSpPr>
      <xdr:spPr>
        <a:xfrm>
          <a:off x="16757650" y="13708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55880</xdr:rowOff>
    </xdr:from>
    <xdr:to>
      <xdr:col>116</xdr:col>
      <xdr:colOff>114300</xdr:colOff>
      <xdr:row>83</xdr:row>
      <xdr:rowOff>157480</xdr:rowOff>
    </xdr:to>
    <xdr:sp macro="" textlink="">
      <xdr:nvSpPr>
        <xdr:cNvPr id="817" name="楕円 816"/>
        <xdr:cNvSpPr/>
      </xdr:nvSpPr>
      <xdr:spPr>
        <a:xfrm>
          <a:off x="199009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34307</xdr:rowOff>
    </xdr:from>
    <xdr:ext cx="469744" cy="259045"/>
    <xdr:sp macro="" textlink="">
      <xdr:nvSpPr>
        <xdr:cNvPr id="818" name="【消防施設】&#10;一人当たり面積該当値テキスト"/>
        <xdr:cNvSpPr txBox="1"/>
      </xdr:nvSpPr>
      <xdr:spPr>
        <a:xfrm>
          <a:off x="19989800" y="1374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50164</xdr:rowOff>
    </xdr:from>
    <xdr:to>
      <xdr:col>112</xdr:col>
      <xdr:colOff>38100</xdr:colOff>
      <xdr:row>83</xdr:row>
      <xdr:rowOff>151764</xdr:rowOff>
    </xdr:to>
    <xdr:sp macro="" textlink="">
      <xdr:nvSpPr>
        <xdr:cNvPr id="819" name="楕円 818"/>
        <xdr:cNvSpPr/>
      </xdr:nvSpPr>
      <xdr:spPr>
        <a:xfrm>
          <a:off x="19157950" y="137598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100964</xdr:rowOff>
    </xdr:from>
    <xdr:to>
      <xdr:col>116</xdr:col>
      <xdr:colOff>63500</xdr:colOff>
      <xdr:row>83</xdr:row>
      <xdr:rowOff>106680</xdr:rowOff>
    </xdr:to>
    <xdr:cxnSp macro="">
      <xdr:nvCxnSpPr>
        <xdr:cNvPr id="820" name="直線コネクタ 819"/>
        <xdr:cNvCxnSpPr/>
      </xdr:nvCxnSpPr>
      <xdr:spPr>
        <a:xfrm>
          <a:off x="19202400" y="13810614"/>
          <a:ext cx="7493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50164</xdr:rowOff>
    </xdr:from>
    <xdr:to>
      <xdr:col>107</xdr:col>
      <xdr:colOff>101600</xdr:colOff>
      <xdr:row>83</xdr:row>
      <xdr:rowOff>151764</xdr:rowOff>
    </xdr:to>
    <xdr:sp macro="" textlink="">
      <xdr:nvSpPr>
        <xdr:cNvPr id="821" name="楕円 820"/>
        <xdr:cNvSpPr/>
      </xdr:nvSpPr>
      <xdr:spPr>
        <a:xfrm>
          <a:off x="18345150" y="1375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100964</xdr:rowOff>
    </xdr:from>
    <xdr:to>
      <xdr:col>111</xdr:col>
      <xdr:colOff>177800</xdr:colOff>
      <xdr:row>83</xdr:row>
      <xdr:rowOff>100964</xdr:rowOff>
    </xdr:to>
    <xdr:cxnSp macro="">
      <xdr:nvCxnSpPr>
        <xdr:cNvPr id="822" name="直線コネクタ 821"/>
        <xdr:cNvCxnSpPr/>
      </xdr:nvCxnSpPr>
      <xdr:spPr>
        <a:xfrm>
          <a:off x="18395950" y="1381061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55880</xdr:rowOff>
    </xdr:from>
    <xdr:to>
      <xdr:col>102</xdr:col>
      <xdr:colOff>165100</xdr:colOff>
      <xdr:row>83</xdr:row>
      <xdr:rowOff>157480</xdr:rowOff>
    </xdr:to>
    <xdr:sp macro="" textlink="">
      <xdr:nvSpPr>
        <xdr:cNvPr id="823" name="楕円 822"/>
        <xdr:cNvSpPr/>
      </xdr:nvSpPr>
      <xdr:spPr>
        <a:xfrm>
          <a:off x="175514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100964</xdr:rowOff>
    </xdr:from>
    <xdr:to>
      <xdr:col>107</xdr:col>
      <xdr:colOff>50800</xdr:colOff>
      <xdr:row>83</xdr:row>
      <xdr:rowOff>106680</xdr:rowOff>
    </xdr:to>
    <xdr:cxnSp macro="">
      <xdr:nvCxnSpPr>
        <xdr:cNvPr id="824" name="直線コネクタ 823"/>
        <xdr:cNvCxnSpPr/>
      </xdr:nvCxnSpPr>
      <xdr:spPr>
        <a:xfrm flipV="1">
          <a:off x="17602200" y="13810614"/>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55880</xdr:rowOff>
    </xdr:from>
    <xdr:to>
      <xdr:col>98</xdr:col>
      <xdr:colOff>38100</xdr:colOff>
      <xdr:row>83</xdr:row>
      <xdr:rowOff>157480</xdr:rowOff>
    </xdr:to>
    <xdr:sp macro="" textlink="">
      <xdr:nvSpPr>
        <xdr:cNvPr id="825" name="楕円 824"/>
        <xdr:cNvSpPr/>
      </xdr:nvSpPr>
      <xdr:spPr>
        <a:xfrm>
          <a:off x="16757650" y="13765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106680</xdr:rowOff>
    </xdr:from>
    <xdr:to>
      <xdr:col>102</xdr:col>
      <xdr:colOff>114300</xdr:colOff>
      <xdr:row>83</xdr:row>
      <xdr:rowOff>106680</xdr:rowOff>
    </xdr:to>
    <xdr:cxnSp macro="">
      <xdr:nvCxnSpPr>
        <xdr:cNvPr id="826" name="直線コネクタ 825"/>
        <xdr:cNvCxnSpPr/>
      </xdr:nvCxnSpPr>
      <xdr:spPr>
        <a:xfrm>
          <a:off x="16802100" y="138163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827" name="n_1aveValue【消防施設】&#10;一人当たり面積"/>
        <xdr:cNvSpPr txBox="1"/>
      </xdr:nvSpPr>
      <xdr:spPr>
        <a:xfrm>
          <a:off x="18980227" y="134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828" name="n_2aveValue【消防施設】&#10;一人当たり面積"/>
        <xdr:cNvSpPr txBox="1"/>
      </xdr:nvSpPr>
      <xdr:spPr>
        <a:xfrm>
          <a:off x="18180127" y="134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9" name="n_3aveValue【消防施設】&#10;一人当たり面積"/>
        <xdr:cNvSpPr txBox="1"/>
      </xdr:nvSpPr>
      <xdr:spPr>
        <a:xfrm>
          <a:off x="17386377" y="134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30" name="n_4aveValue【消防施設】&#10;一人当たり面積"/>
        <xdr:cNvSpPr txBox="1"/>
      </xdr:nvSpPr>
      <xdr:spPr>
        <a:xfrm>
          <a:off x="16592627" y="134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142891</xdr:rowOff>
    </xdr:from>
    <xdr:ext cx="469744" cy="259045"/>
    <xdr:sp macro="" textlink="">
      <xdr:nvSpPr>
        <xdr:cNvPr id="831" name="n_1mainValue【消防施設】&#10;一人当たり面積"/>
        <xdr:cNvSpPr txBox="1"/>
      </xdr:nvSpPr>
      <xdr:spPr>
        <a:xfrm>
          <a:off x="18980227" y="1385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142891</xdr:rowOff>
    </xdr:from>
    <xdr:ext cx="469744" cy="259045"/>
    <xdr:sp macro="" textlink="">
      <xdr:nvSpPr>
        <xdr:cNvPr id="832" name="n_2mainValue【消防施設】&#10;一人当たり面積"/>
        <xdr:cNvSpPr txBox="1"/>
      </xdr:nvSpPr>
      <xdr:spPr>
        <a:xfrm>
          <a:off x="18180127" y="1385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148607</xdr:rowOff>
    </xdr:from>
    <xdr:ext cx="469744" cy="259045"/>
    <xdr:sp macro="" textlink="">
      <xdr:nvSpPr>
        <xdr:cNvPr id="833" name="n_3mainValue【消防施設】&#10;一人当たり面積"/>
        <xdr:cNvSpPr txBox="1"/>
      </xdr:nvSpPr>
      <xdr:spPr>
        <a:xfrm>
          <a:off x="17386377"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148607</xdr:rowOff>
    </xdr:from>
    <xdr:ext cx="469744" cy="259045"/>
    <xdr:sp macro="" textlink="">
      <xdr:nvSpPr>
        <xdr:cNvPr id="834" name="n_4mainValue【消防施設】&#10;一人当たり面積"/>
        <xdr:cNvSpPr txBox="1"/>
      </xdr:nvSpPr>
      <xdr:spPr>
        <a:xfrm>
          <a:off x="16592627"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9" name="直線コネクタ 858"/>
        <xdr:cNvCxnSpPr/>
      </xdr:nvCxnSpPr>
      <xdr:spPr>
        <a:xfrm flipV="1">
          <a:off x="14699614" y="164668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60" name="【庁舎】&#10;有形固定資産減価償却率最小値テキスト"/>
        <xdr:cNvSpPr txBox="1"/>
      </xdr:nvSpPr>
      <xdr:spPr>
        <a:xfrm>
          <a:off x="1473835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61" name="直線コネクタ 860"/>
        <xdr:cNvCxnSpPr/>
      </xdr:nvCxnSpPr>
      <xdr:spPr>
        <a:xfrm>
          <a:off x="14611350" y="18061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2" name="【庁舎】&#10;有形固定資産減価償却率最大値テキスト"/>
        <xdr:cNvSpPr txBox="1"/>
      </xdr:nvSpPr>
      <xdr:spPr>
        <a:xfrm>
          <a:off x="14738350" y="1624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3" name="直線コネクタ 862"/>
        <xdr:cNvCxnSpPr/>
      </xdr:nvCxnSpPr>
      <xdr:spPr>
        <a:xfrm>
          <a:off x="14611350" y="16466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864" name="【庁舎】&#10;有形固定資産減価償却率平均値テキスト"/>
        <xdr:cNvSpPr txBox="1"/>
      </xdr:nvSpPr>
      <xdr:spPr>
        <a:xfrm>
          <a:off x="14738350" y="1694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5" name="フローチャート: 判断 864"/>
        <xdr:cNvSpPr/>
      </xdr:nvSpPr>
      <xdr:spPr>
        <a:xfrm>
          <a:off x="14649450" y="170922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6" name="フローチャート: 判断 865"/>
        <xdr:cNvSpPr/>
      </xdr:nvSpPr>
      <xdr:spPr>
        <a:xfrm>
          <a:off x="13887450" y="1706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7" name="フローチャート: 判断 866"/>
        <xdr:cNvSpPr/>
      </xdr:nvSpPr>
      <xdr:spPr>
        <a:xfrm>
          <a:off x="13093700" y="1708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8" name="フローチャート: 判断 867"/>
        <xdr:cNvSpPr/>
      </xdr:nvSpPr>
      <xdr:spPr>
        <a:xfrm>
          <a:off x="12299950" y="1713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9" name="フローチャート: 判断 868"/>
        <xdr:cNvSpPr/>
      </xdr:nvSpPr>
      <xdr:spPr>
        <a:xfrm>
          <a:off x="11487150" y="1711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38736</xdr:rowOff>
    </xdr:from>
    <xdr:to>
      <xdr:col>85</xdr:col>
      <xdr:colOff>177800</xdr:colOff>
      <xdr:row>108</xdr:row>
      <xdr:rowOff>140336</xdr:rowOff>
    </xdr:to>
    <xdr:sp macro="" textlink="">
      <xdr:nvSpPr>
        <xdr:cNvPr id="875" name="楕円 874"/>
        <xdr:cNvSpPr/>
      </xdr:nvSpPr>
      <xdr:spPr>
        <a:xfrm>
          <a:off x="14649450" y="179838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125113</xdr:rowOff>
    </xdr:from>
    <xdr:ext cx="405111" cy="259045"/>
    <xdr:sp macro="" textlink="">
      <xdr:nvSpPr>
        <xdr:cNvPr id="876" name="【庁舎】&#10;有形固定資産減価償却率該当値テキスト"/>
        <xdr:cNvSpPr txBox="1"/>
      </xdr:nvSpPr>
      <xdr:spPr>
        <a:xfrm>
          <a:off x="14738350" y="1789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52070</xdr:rowOff>
    </xdr:from>
    <xdr:to>
      <xdr:col>81</xdr:col>
      <xdr:colOff>101600</xdr:colOff>
      <xdr:row>108</xdr:row>
      <xdr:rowOff>153670</xdr:rowOff>
    </xdr:to>
    <xdr:sp macro="" textlink="">
      <xdr:nvSpPr>
        <xdr:cNvPr id="877" name="楕円 876"/>
        <xdr:cNvSpPr/>
      </xdr:nvSpPr>
      <xdr:spPr>
        <a:xfrm>
          <a:off x="1388745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89536</xdr:rowOff>
    </xdr:from>
    <xdr:to>
      <xdr:col>85</xdr:col>
      <xdr:colOff>127000</xdr:colOff>
      <xdr:row>108</xdr:row>
      <xdr:rowOff>102870</xdr:rowOff>
    </xdr:to>
    <xdr:cxnSp macro="">
      <xdr:nvCxnSpPr>
        <xdr:cNvPr id="878" name="直線コネクタ 877"/>
        <xdr:cNvCxnSpPr/>
      </xdr:nvCxnSpPr>
      <xdr:spPr>
        <a:xfrm flipV="1">
          <a:off x="13938250" y="18034636"/>
          <a:ext cx="762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46355</xdr:rowOff>
    </xdr:from>
    <xdr:to>
      <xdr:col>76</xdr:col>
      <xdr:colOff>165100</xdr:colOff>
      <xdr:row>108</xdr:row>
      <xdr:rowOff>147955</xdr:rowOff>
    </xdr:to>
    <xdr:sp macro="" textlink="">
      <xdr:nvSpPr>
        <xdr:cNvPr id="879" name="楕円 878"/>
        <xdr:cNvSpPr/>
      </xdr:nvSpPr>
      <xdr:spPr>
        <a:xfrm>
          <a:off x="13093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97155</xdr:rowOff>
    </xdr:from>
    <xdr:to>
      <xdr:col>81</xdr:col>
      <xdr:colOff>50800</xdr:colOff>
      <xdr:row>108</xdr:row>
      <xdr:rowOff>102870</xdr:rowOff>
    </xdr:to>
    <xdr:cxnSp macro="">
      <xdr:nvCxnSpPr>
        <xdr:cNvPr id="880" name="直線コネクタ 879"/>
        <xdr:cNvCxnSpPr/>
      </xdr:nvCxnSpPr>
      <xdr:spPr>
        <a:xfrm>
          <a:off x="13144500" y="18042255"/>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48261</xdr:rowOff>
    </xdr:from>
    <xdr:to>
      <xdr:col>72</xdr:col>
      <xdr:colOff>38100</xdr:colOff>
      <xdr:row>108</xdr:row>
      <xdr:rowOff>149861</xdr:rowOff>
    </xdr:to>
    <xdr:sp macro="" textlink="">
      <xdr:nvSpPr>
        <xdr:cNvPr id="881" name="楕円 880"/>
        <xdr:cNvSpPr/>
      </xdr:nvSpPr>
      <xdr:spPr>
        <a:xfrm>
          <a:off x="12299950" y="179933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97155</xdr:rowOff>
    </xdr:from>
    <xdr:to>
      <xdr:col>76</xdr:col>
      <xdr:colOff>114300</xdr:colOff>
      <xdr:row>108</xdr:row>
      <xdr:rowOff>99061</xdr:rowOff>
    </xdr:to>
    <xdr:cxnSp macro="">
      <xdr:nvCxnSpPr>
        <xdr:cNvPr id="882" name="直線コネクタ 881"/>
        <xdr:cNvCxnSpPr/>
      </xdr:nvCxnSpPr>
      <xdr:spPr>
        <a:xfrm flipV="1">
          <a:off x="12344400" y="18042255"/>
          <a:ext cx="8001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42545</xdr:rowOff>
    </xdr:from>
    <xdr:to>
      <xdr:col>67</xdr:col>
      <xdr:colOff>101600</xdr:colOff>
      <xdr:row>108</xdr:row>
      <xdr:rowOff>144145</xdr:rowOff>
    </xdr:to>
    <xdr:sp macro="" textlink="">
      <xdr:nvSpPr>
        <xdr:cNvPr id="883" name="楕円 882"/>
        <xdr:cNvSpPr/>
      </xdr:nvSpPr>
      <xdr:spPr>
        <a:xfrm>
          <a:off x="1148715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93345</xdr:rowOff>
    </xdr:from>
    <xdr:to>
      <xdr:col>71</xdr:col>
      <xdr:colOff>177800</xdr:colOff>
      <xdr:row>108</xdr:row>
      <xdr:rowOff>99061</xdr:rowOff>
    </xdr:to>
    <xdr:cxnSp macro="">
      <xdr:nvCxnSpPr>
        <xdr:cNvPr id="884" name="直線コネクタ 883"/>
        <xdr:cNvCxnSpPr/>
      </xdr:nvCxnSpPr>
      <xdr:spPr>
        <a:xfrm>
          <a:off x="11537950" y="18038445"/>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885" name="n_1aveValue【庁舎】&#10;有形固定資産減価償却率"/>
        <xdr:cNvSpPr txBox="1"/>
      </xdr:nvSpPr>
      <xdr:spPr>
        <a:xfrm>
          <a:off x="13742044" y="1684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86" name="n_2aveValue【庁舎】&#10;有形固定資産減価償却率"/>
        <xdr:cNvSpPr txBox="1"/>
      </xdr:nvSpPr>
      <xdr:spPr>
        <a:xfrm>
          <a:off x="1296099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7" name="n_3aveValue【庁舎】&#10;有形固定資産減価償却率"/>
        <xdr:cNvSpPr txBox="1"/>
      </xdr:nvSpPr>
      <xdr:spPr>
        <a:xfrm>
          <a:off x="12167244"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88" name="n_4aveValue【庁舎】&#10;有形固定資産減価償却率"/>
        <xdr:cNvSpPr txBox="1"/>
      </xdr:nvSpPr>
      <xdr:spPr>
        <a:xfrm>
          <a:off x="113544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144797</xdr:rowOff>
    </xdr:from>
    <xdr:ext cx="405111" cy="259045"/>
    <xdr:sp macro="" textlink="">
      <xdr:nvSpPr>
        <xdr:cNvPr id="889" name="n_1mainValue【庁舎】&#10;有形固定資産減価償却率"/>
        <xdr:cNvSpPr txBox="1"/>
      </xdr:nvSpPr>
      <xdr:spPr>
        <a:xfrm>
          <a:off x="13742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139082</xdr:rowOff>
    </xdr:from>
    <xdr:ext cx="405111" cy="259045"/>
    <xdr:sp macro="" textlink="">
      <xdr:nvSpPr>
        <xdr:cNvPr id="890" name="n_2mainValue【庁舎】&#10;有形固定資産減価償却率"/>
        <xdr:cNvSpPr txBox="1"/>
      </xdr:nvSpPr>
      <xdr:spPr>
        <a:xfrm>
          <a:off x="1296099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140988</xdr:rowOff>
    </xdr:from>
    <xdr:ext cx="405111" cy="259045"/>
    <xdr:sp macro="" textlink="">
      <xdr:nvSpPr>
        <xdr:cNvPr id="891" name="n_3mainValue【庁舎】&#10;有形固定資産減価償却率"/>
        <xdr:cNvSpPr txBox="1"/>
      </xdr:nvSpPr>
      <xdr:spPr>
        <a:xfrm>
          <a:off x="121672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135272</xdr:rowOff>
    </xdr:from>
    <xdr:ext cx="405111" cy="259045"/>
    <xdr:sp macro="" textlink="">
      <xdr:nvSpPr>
        <xdr:cNvPr id="892" name="n_4mainValue【庁舎】&#10;有形固定資産減価償却率"/>
        <xdr:cNvSpPr txBox="1"/>
      </xdr:nvSpPr>
      <xdr:spPr>
        <a:xfrm>
          <a:off x="113544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3" name="テキスト ボックス 902"/>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5" name="直線コネクタ 914"/>
        <xdr:cNvCxnSpPr/>
      </xdr:nvCxnSpPr>
      <xdr:spPr>
        <a:xfrm flipV="1">
          <a:off x="19951064" y="166131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6" name="【庁舎】&#10;一人当たり面積最小値テキスト"/>
        <xdr:cNvSpPr txBox="1"/>
      </xdr:nvSpPr>
      <xdr:spPr>
        <a:xfrm>
          <a:off x="19989800" y="179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7" name="直線コネクタ 916"/>
        <xdr:cNvCxnSpPr/>
      </xdr:nvCxnSpPr>
      <xdr:spPr>
        <a:xfrm>
          <a:off x="19881850" y="17971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8" name="【庁舎】&#10;一人当たり面積最大値テキスト"/>
        <xdr:cNvSpPr txBox="1"/>
      </xdr:nvSpPr>
      <xdr:spPr>
        <a:xfrm>
          <a:off x="19989800" y="1638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9" name="直線コネクタ 918"/>
        <xdr:cNvCxnSpPr/>
      </xdr:nvCxnSpPr>
      <xdr:spPr>
        <a:xfrm>
          <a:off x="19881850" y="16613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0" name="【庁舎】&#10;一人当たり面積平均値テキスト"/>
        <xdr:cNvSpPr txBox="1"/>
      </xdr:nvSpPr>
      <xdr:spPr>
        <a:xfrm>
          <a:off x="19989800" y="17364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1" name="フローチャート: 判断 920"/>
        <xdr:cNvSpPr/>
      </xdr:nvSpPr>
      <xdr:spPr>
        <a:xfrm>
          <a:off x="199009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2" name="フローチャート: 判断 921"/>
        <xdr:cNvSpPr/>
      </xdr:nvSpPr>
      <xdr:spPr>
        <a:xfrm>
          <a:off x="1915795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3" name="フローチャート: 判断 922"/>
        <xdr:cNvSpPr/>
      </xdr:nvSpPr>
      <xdr:spPr>
        <a:xfrm>
          <a:off x="1834515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4" name="フローチャート: 判断 923"/>
        <xdr:cNvSpPr/>
      </xdr:nvSpPr>
      <xdr:spPr>
        <a:xfrm>
          <a:off x="175514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5" name="フローチャート: 判断 924"/>
        <xdr:cNvSpPr/>
      </xdr:nvSpPr>
      <xdr:spPr>
        <a:xfrm>
          <a:off x="16757650" y="175407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77978</xdr:rowOff>
    </xdr:from>
    <xdr:to>
      <xdr:col>116</xdr:col>
      <xdr:colOff>114300</xdr:colOff>
      <xdr:row>108</xdr:row>
      <xdr:rowOff>8128</xdr:rowOff>
    </xdr:to>
    <xdr:sp macro="" textlink="">
      <xdr:nvSpPr>
        <xdr:cNvPr id="931" name="楕円 930"/>
        <xdr:cNvSpPr/>
      </xdr:nvSpPr>
      <xdr:spPr>
        <a:xfrm>
          <a:off x="199009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164355</xdr:rowOff>
    </xdr:from>
    <xdr:ext cx="469744" cy="259045"/>
    <xdr:sp macro="" textlink="">
      <xdr:nvSpPr>
        <xdr:cNvPr id="932" name="【庁舎】&#10;一人当たり面積該当値テキスト"/>
        <xdr:cNvSpPr txBox="1"/>
      </xdr:nvSpPr>
      <xdr:spPr>
        <a:xfrm>
          <a:off x="19989800" y="1776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68835</xdr:rowOff>
    </xdr:from>
    <xdr:to>
      <xdr:col>112</xdr:col>
      <xdr:colOff>38100</xdr:colOff>
      <xdr:row>107</xdr:row>
      <xdr:rowOff>170435</xdr:rowOff>
    </xdr:to>
    <xdr:sp macro="" textlink="">
      <xdr:nvSpPr>
        <xdr:cNvPr id="933" name="楕円 932"/>
        <xdr:cNvSpPr/>
      </xdr:nvSpPr>
      <xdr:spPr>
        <a:xfrm>
          <a:off x="19157950" y="17842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128778</xdr:rowOff>
    </xdr:to>
    <xdr:cxnSp macro="">
      <xdr:nvCxnSpPr>
        <xdr:cNvPr id="934" name="直線コネクタ 933"/>
        <xdr:cNvCxnSpPr/>
      </xdr:nvCxnSpPr>
      <xdr:spPr>
        <a:xfrm>
          <a:off x="19202400" y="17893285"/>
          <a:ext cx="7493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68835</xdr:rowOff>
    </xdr:from>
    <xdr:to>
      <xdr:col>107</xdr:col>
      <xdr:colOff>101600</xdr:colOff>
      <xdr:row>107</xdr:row>
      <xdr:rowOff>170435</xdr:rowOff>
    </xdr:to>
    <xdr:sp macro="" textlink="">
      <xdr:nvSpPr>
        <xdr:cNvPr id="935" name="楕円 934"/>
        <xdr:cNvSpPr/>
      </xdr:nvSpPr>
      <xdr:spPr>
        <a:xfrm>
          <a:off x="1834515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119635</xdr:rowOff>
    </xdr:from>
    <xdr:to>
      <xdr:col>111</xdr:col>
      <xdr:colOff>177800</xdr:colOff>
      <xdr:row>107</xdr:row>
      <xdr:rowOff>119635</xdr:rowOff>
    </xdr:to>
    <xdr:cxnSp macro="">
      <xdr:nvCxnSpPr>
        <xdr:cNvPr id="936" name="直線コネクタ 935"/>
        <xdr:cNvCxnSpPr/>
      </xdr:nvCxnSpPr>
      <xdr:spPr>
        <a:xfrm>
          <a:off x="18395950" y="1789328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98552</xdr:rowOff>
    </xdr:from>
    <xdr:to>
      <xdr:col>102</xdr:col>
      <xdr:colOff>165100</xdr:colOff>
      <xdr:row>107</xdr:row>
      <xdr:rowOff>28702</xdr:rowOff>
    </xdr:to>
    <xdr:sp macro="" textlink="">
      <xdr:nvSpPr>
        <xdr:cNvPr id="937" name="楕円 936"/>
        <xdr:cNvSpPr/>
      </xdr:nvSpPr>
      <xdr:spPr>
        <a:xfrm>
          <a:off x="175514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149352</xdr:rowOff>
    </xdr:from>
    <xdr:to>
      <xdr:col>107</xdr:col>
      <xdr:colOff>50800</xdr:colOff>
      <xdr:row>107</xdr:row>
      <xdr:rowOff>119635</xdr:rowOff>
    </xdr:to>
    <xdr:cxnSp macro="">
      <xdr:nvCxnSpPr>
        <xdr:cNvPr id="938" name="直線コネクタ 937"/>
        <xdr:cNvCxnSpPr/>
      </xdr:nvCxnSpPr>
      <xdr:spPr>
        <a:xfrm>
          <a:off x="17602200" y="17751552"/>
          <a:ext cx="79375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103124</xdr:rowOff>
    </xdr:from>
    <xdr:to>
      <xdr:col>98</xdr:col>
      <xdr:colOff>38100</xdr:colOff>
      <xdr:row>107</xdr:row>
      <xdr:rowOff>33274</xdr:rowOff>
    </xdr:to>
    <xdr:sp macro="" textlink="">
      <xdr:nvSpPr>
        <xdr:cNvPr id="939" name="楕円 938"/>
        <xdr:cNvSpPr/>
      </xdr:nvSpPr>
      <xdr:spPr>
        <a:xfrm>
          <a:off x="16757650" y="177053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149352</xdr:rowOff>
    </xdr:from>
    <xdr:to>
      <xdr:col>102</xdr:col>
      <xdr:colOff>114300</xdr:colOff>
      <xdr:row>106</xdr:row>
      <xdr:rowOff>153924</xdr:rowOff>
    </xdr:to>
    <xdr:cxnSp macro="">
      <xdr:nvCxnSpPr>
        <xdr:cNvPr id="940" name="直線コネクタ 939"/>
        <xdr:cNvCxnSpPr/>
      </xdr:nvCxnSpPr>
      <xdr:spPr>
        <a:xfrm flipV="1">
          <a:off x="16802100" y="1775155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1" name="n_1aveValue【庁舎】&#10;一人当たり面積"/>
        <xdr:cNvSpPr txBox="1"/>
      </xdr:nvSpPr>
      <xdr:spPr>
        <a:xfrm>
          <a:off x="189802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2" name="n_2aveValue【庁舎】&#10;一人当たり面積"/>
        <xdr:cNvSpPr txBox="1"/>
      </xdr:nvSpPr>
      <xdr:spPr>
        <a:xfrm>
          <a:off x="1818012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3" name="n_3aveValue【庁舎】&#10;一人当たり面積"/>
        <xdr:cNvSpPr txBox="1"/>
      </xdr:nvSpPr>
      <xdr:spPr>
        <a:xfrm>
          <a:off x="1738637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4" name="n_4aveValue【庁舎】&#10;一人当たり面積"/>
        <xdr:cNvSpPr txBox="1"/>
      </xdr:nvSpPr>
      <xdr:spPr>
        <a:xfrm>
          <a:off x="1659262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161562</xdr:rowOff>
    </xdr:from>
    <xdr:ext cx="469744" cy="259045"/>
    <xdr:sp macro="" textlink="">
      <xdr:nvSpPr>
        <xdr:cNvPr id="945" name="n_1mainValue【庁舎】&#10;一人当たり面積"/>
        <xdr:cNvSpPr txBox="1"/>
      </xdr:nvSpPr>
      <xdr:spPr>
        <a:xfrm>
          <a:off x="18980227" y="179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161562</xdr:rowOff>
    </xdr:from>
    <xdr:ext cx="469744" cy="259045"/>
    <xdr:sp macro="" textlink="">
      <xdr:nvSpPr>
        <xdr:cNvPr id="946" name="n_2mainValue【庁舎】&#10;一人当たり面積"/>
        <xdr:cNvSpPr txBox="1"/>
      </xdr:nvSpPr>
      <xdr:spPr>
        <a:xfrm>
          <a:off x="18180127" y="179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19829</xdr:rowOff>
    </xdr:from>
    <xdr:ext cx="469744" cy="259045"/>
    <xdr:sp macro="" textlink="">
      <xdr:nvSpPr>
        <xdr:cNvPr id="947" name="n_3mainValue【庁舎】&#10;一人当たり面積"/>
        <xdr:cNvSpPr txBox="1"/>
      </xdr:nvSpPr>
      <xdr:spPr>
        <a:xfrm>
          <a:off x="17386377" y="1779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24401</xdr:rowOff>
    </xdr:from>
    <xdr:ext cx="469744" cy="259045"/>
    <xdr:sp macro="" textlink="">
      <xdr:nvSpPr>
        <xdr:cNvPr id="948" name="n_4mainValue【庁舎】&#10;一人当たり面積"/>
        <xdr:cNvSpPr txBox="1"/>
      </xdr:nvSpPr>
      <xdr:spPr>
        <a:xfrm>
          <a:off x="16592627" y="177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類似団体と比べると、有形固定資産減価償却率が特に高くなっているのは庁舎で、建築後</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年以上を経過しており老朽化が著しいが、</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年度から新庁舎建設に向け工事着手をしており、新庁舎建設後は数値の改善が見込まれる。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一方、特に低くなっているのは体育館・プールであり、</a:t>
          </a:r>
          <a:r>
            <a:rPr kumimoji="1" lang="en-US" altLang="ja-JP" sz="1100" b="0" i="0" baseline="0">
              <a:solidFill>
                <a:schemeClr val="dk1"/>
              </a:solidFill>
              <a:effectLst/>
              <a:latin typeface="+mn-lt"/>
              <a:ea typeface="+mn-ea"/>
              <a:cs typeface="+mn-cs"/>
            </a:rPr>
            <a:t>H21</a:t>
          </a:r>
          <a:r>
            <a:rPr kumimoji="1" lang="ja-JP" altLang="ja-JP" sz="1100" b="0" i="0" baseline="0">
              <a:solidFill>
                <a:schemeClr val="dk1"/>
              </a:solidFill>
              <a:effectLst/>
              <a:latin typeface="+mn-lt"/>
              <a:ea typeface="+mn-ea"/>
              <a:cs typeface="+mn-cs"/>
            </a:rPr>
            <a:t>年度に防府市スポーツセンター体育館が完成したことが影響している。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普通交付税の個別算定経費の増加などにより基準財政需要額が増加したものの、企業の設備投資や家屋の新築などによる固定資産税の増加や消費額の増加に伴う地方消費税交付金の増加により基準財政収入額が増加し、需要額の上昇幅を上回ったことにより単年度の指数は</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増加したが、三カ年平均は前年度から</a:t>
          </a:r>
          <a:r>
            <a:rPr kumimoji="1" lang="en-US" altLang="ja-JP" sz="1300" baseline="0">
              <a:latin typeface="ＭＳ Ｐゴシック" panose="020B0600070205080204" pitchFamily="50" charset="-128"/>
              <a:ea typeface="ＭＳ Ｐゴシック" panose="020B0600070205080204" pitchFamily="50" charset="-128"/>
            </a:rPr>
            <a:t>0.02</a:t>
          </a:r>
          <a:r>
            <a:rPr kumimoji="1" lang="ja-JP" altLang="en-US" sz="1300" baseline="0">
              <a:latin typeface="ＭＳ Ｐゴシック" panose="020B0600070205080204" pitchFamily="50" charset="-128"/>
              <a:ea typeface="ＭＳ Ｐゴシック" panose="020B0600070205080204" pitchFamily="50" charset="-128"/>
            </a:rPr>
            <a:t>減少した。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類似団体平均と同水準となっているが、今後も市税収入等の確保に努める。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56092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453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15875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金の減少により経常経費充当一般財源が減少したことや、市内企業の設備投資増加による固定資産税の増加や市民の給与所得の増加による市民税の増加などにより地方税が大幅に増加したことにより、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％高い数値となっており、少子高齢化に伴う社会保障経費は今後も増加することが予想されるため、市税収入等の一般財源確保に努める。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44873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8804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74350"/>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74350"/>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65</xdr:row>
      <xdr:rowOff>165523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5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学校給食公会計化等により物件費が大幅に増加したことにより、前年度と比べ</a:t>
          </a:r>
          <a:r>
            <a:rPr kumimoji="1" lang="en-US" altLang="ja-JP" sz="1300">
              <a:latin typeface="ＭＳ Ｐゴシック" panose="020B0600070205080204" pitchFamily="50" charset="-128"/>
              <a:ea typeface="ＭＳ Ｐゴシック" panose="020B0600070205080204" pitchFamily="50" charset="-128"/>
            </a:rPr>
            <a:t>5,701</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11,318</a:t>
          </a:r>
          <a:r>
            <a:rPr kumimoji="1" lang="ja-JP" altLang="en-US" sz="1300">
              <a:latin typeface="ＭＳ Ｐゴシック" panose="020B0600070205080204" pitchFamily="50" charset="-128"/>
              <a:ea typeface="ＭＳ Ｐゴシック" panose="020B0600070205080204" pitchFamily="50" charset="-128"/>
            </a:rPr>
            <a:t>円低い水準にはあるが、引き続き、歳出予算の計画的な執行により、歳出削減に努める。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140133</xdr:rowOff>
    </xdr:from>
    <xdr:to>
      <xdr:col>23</xdr:col>
      <xdr:colOff>133350</xdr:colOff>
      <xdr:row>83</xdr:row>
      <xdr:rowOff>83320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99033"/>
          <a:ext cx="838200" cy="11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96940</xdr:rowOff>
    </xdr:from>
    <xdr:to>
      <xdr:col>19</xdr:col>
      <xdr:colOff>133350</xdr:colOff>
      <xdr:row>82</xdr:row>
      <xdr:rowOff>140133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55840"/>
          <a:ext cx="889000" cy="4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169297</xdr:rowOff>
    </xdr:from>
    <xdr:to>
      <xdr:col>15</xdr:col>
      <xdr:colOff>82550</xdr:colOff>
      <xdr:row>82</xdr:row>
      <xdr:rowOff>96940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6747"/>
          <a:ext cx="889000" cy="9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145655</xdr:rowOff>
    </xdr:from>
    <xdr:to>
      <xdr:col>11</xdr:col>
      <xdr:colOff>31750</xdr:colOff>
      <xdr:row>81</xdr:row>
      <xdr:rowOff>169297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61655"/>
          <a:ext cx="889000" cy="19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32520</xdr:rowOff>
    </xdr:from>
    <xdr:to>
      <xdr:col>23</xdr:col>
      <xdr:colOff>184150</xdr:colOff>
      <xdr:row>83</xdr:row>
      <xdr:rowOff>134120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49047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89333</xdr:rowOff>
    </xdr:from>
    <xdr:to>
      <xdr:col>19</xdr:col>
      <xdr:colOff>184150</xdr:colOff>
      <xdr:row>83</xdr:row>
      <xdr:rowOff>19483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29660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1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46140</xdr:rowOff>
    </xdr:from>
    <xdr:to>
      <xdr:col>15</xdr:col>
      <xdr:colOff>133350</xdr:colOff>
      <xdr:row>82</xdr:row>
      <xdr:rowOff>147740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157917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118497</xdr:rowOff>
    </xdr:from>
    <xdr:to>
      <xdr:col>11</xdr:col>
      <xdr:colOff>82550</xdr:colOff>
      <xdr:row>82</xdr:row>
      <xdr:rowOff>48647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58824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94855</xdr:rowOff>
    </xdr:from>
    <xdr:to>
      <xdr:col>7</xdr:col>
      <xdr:colOff>31750</xdr:colOff>
      <xdr:row>81</xdr:row>
      <xdr:rowOff>25005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1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35182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の増となっており、類似団体平均と比べ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今後も、国や県、県内市町村等の動向を注視しながら、給与の適正化に努める。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111125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8705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70909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267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066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161925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106486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人増加しており、類似団体平均と比べ</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引き続き、定員適正化計画に基づいて、事務の民間委託や統廃合を実施し、定員の適正化に努める。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67673</xdr:rowOff>
    </xdr:from>
    <xdr:to>
      <xdr:col>81</xdr:col>
      <xdr:colOff>44450</xdr:colOff>
      <xdr:row>61</xdr:row>
      <xdr:rowOff>74567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2612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67673</xdr:rowOff>
    </xdr:from>
    <xdr:to>
      <xdr:col>77</xdr:col>
      <xdr:colOff>44450</xdr:colOff>
      <xdr:row>61</xdr:row>
      <xdr:rowOff>67673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26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67673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0544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40096</xdr:rowOff>
    </xdr:from>
    <xdr:to>
      <xdr:col>68</xdr:col>
      <xdr:colOff>152400</xdr:colOff>
      <xdr:row>61</xdr:row>
      <xdr:rowOff>46990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985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40294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16873</xdr:rowOff>
    </xdr:from>
    <xdr:to>
      <xdr:col>77</xdr:col>
      <xdr:colOff>95250</xdr:colOff>
      <xdr:row>61</xdr:row>
      <xdr:rowOff>118473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128650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4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16873</xdr:rowOff>
    </xdr:from>
    <xdr:to>
      <xdr:col>73</xdr:col>
      <xdr:colOff>44450</xdr:colOff>
      <xdr:row>61</xdr:row>
      <xdr:rowOff>118473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128650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160746</xdr:rowOff>
    </xdr:from>
    <xdr:to>
      <xdr:col>64</xdr:col>
      <xdr:colOff>152400</xdr:colOff>
      <xdr:row>61</xdr:row>
      <xdr:rowOff>90896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101073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臨時財政対策債の償還開始などにより元利償還金が増加したものの、標準財政規模の増加により単年度実質公債費比率は同値となっており、三カ年平均の比率は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％低くなっているが、新庁舎建設事業などにより公債費の増が見込まれるため、交付税算入される地方債の活用を図り、実質的な将来負担の抑制に努める。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134761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6230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94545</xdr:rowOff>
    </xdr:from>
    <xdr:to>
      <xdr:col>77</xdr:col>
      <xdr:colOff>44450</xdr:colOff>
      <xdr:row>38</xdr:row>
      <xdr:rowOff>107950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94545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60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134761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83961</xdr:rowOff>
    </xdr:from>
    <xdr:to>
      <xdr:col>81</xdr:col>
      <xdr:colOff>95250</xdr:colOff>
      <xdr:row>39</xdr:row>
      <xdr:rowOff>14111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100488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4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43745</xdr:rowOff>
    </xdr:from>
    <xdr:to>
      <xdr:col>73</xdr:col>
      <xdr:colOff>44450</xdr:colOff>
      <xdr:row>38</xdr:row>
      <xdr:rowOff>145345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155522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一般会計等に係る地方債の現在高は増加したものの、減債基金残高の増等により充当可能基金が増加していることから、前年度に引き続き、比率なしとなっている。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地方税の増などによる経常一般財源（分母）の増加に加え、退職金（分子）の減少により、前年度に比べ</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％高くなっていることから、今後も定員適正化計画の推進等により、人件費の抑制に努める。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167822</xdr:rowOff>
    </xdr:from>
    <xdr:to>
      <xdr:col>24</xdr:col>
      <xdr:colOff>25400</xdr:colOff>
      <xdr:row>39</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11472"/>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151493</xdr:rowOff>
    </xdr:from>
    <xdr:to>
      <xdr:col>19</xdr:col>
      <xdr:colOff>187325</xdr:colOff>
      <xdr:row>39</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951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151493</xdr:rowOff>
    </xdr:from>
    <xdr:to>
      <xdr:col>15</xdr:col>
      <xdr:colOff>98425</xdr:colOff>
      <xdr:row>41</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95143"/>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41</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421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89099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117022</xdr:rowOff>
    </xdr:from>
    <xdr:to>
      <xdr:col>20</xdr:col>
      <xdr:colOff>38100</xdr:colOff>
      <xdr:row>40</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31949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8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100693</xdr:rowOff>
    </xdr:from>
    <xdr:to>
      <xdr:col>15</xdr:col>
      <xdr:colOff>149225</xdr:colOff>
      <xdr:row>38</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157843</xdr:rowOff>
    </xdr:from>
    <xdr:to>
      <xdr:col>11</xdr:col>
      <xdr:colOff>60325</xdr:colOff>
      <xdr:row>41</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72770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物価高騰の影響により物件費（分子）が増加したものの、地方税の増などによる経常一般財源（分母）が増加したことにより、前年度に比べ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％高くなっていることから、今後も既存事業の見直しや、より一層の経常経費の削減に努めていく。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99786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21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16</xdr:row>
      <xdr:rowOff>99786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143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75293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14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162379</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470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170741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68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26506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地方税の増などによる経常一般財源（分母）が増加したものの、こども医療費給付等が増加したことにより、前年度に比べ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％高くなっていることから、市税等の経常一般財源の確保に努めるとともに、既存事業の見直し等により、上昇傾向にある社会保障経費の抑制に努める。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23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60</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377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後期高齢者医療負担金や介護保険事業特別会計繰出金等が増加したものの、地方税の増などによる経常一般財源（分母）が増加したことにより、前年度に比べ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％高くなっていることから、今後も引き続き特別会計の健全化に努め、普通会計の負担軽減を図る。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37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7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152400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74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60</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1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12700</xdr:rowOff>
    </xdr:from>
    <xdr:to>
      <xdr:col>78</xdr:col>
      <xdr:colOff>120650</xdr:colOff>
      <xdr:row>60</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99077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8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101600</xdr:rowOff>
    </xdr:from>
    <xdr:to>
      <xdr:col>69</xdr:col>
      <xdr:colOff>142875</xdr:colOff>
      <xdr:row>61</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地方税の増などによる経常一般財源（分母）の増加により、前年度に比べ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％低い水準にあるものの、引き続き既存の補助金の見直しや、受益者負担の適正化に努めていく。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27940</xdr:rowOff>
    </xdr:from>
    <xdr:to>
      <xdr:col>82</xdr:col>
      <xdr:colOff>107950</xdr:colOff>
      <xdr:row>34</xdr:row>
      <xdr:rowOff>43180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857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168910</xdr:rowOff>
    </xdr:from>
    <xdr:to>
      <xdr:col>78</xdr:col>
      <xdr:colOff>69850</xdr:colOff>
      <xdr:row>34</xdr:row>
      <xdr:rowOff>43180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26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168910</xdr:rowOff>
    </xdr:from>
    <xdr:to>
      <xdr:col>73</xdr:col>
      <xdr:colOff>180975</xdr:colOff>
      <xdr:row>34</xdr:row>
      <xdr:rowOff>66040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2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66040</xdr:rowOff>
    </xdr:from>
    <xdr:to>
      <xdr:col>69</xdr:col>
      <xdr:colOff>92075</xdr:colOff>
      <xdr:row>34</xdr:row>
      <xdr:rowOff>66040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89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148590</xdr:rowOff>
    </xdr:from>
    <xdr:to>
      <xdr:col>82</xdr:col>
      <xdr:colOff>158750</xdr:colOff>
      <xdr:row>34</xdr:row>
      <xdr:rowOff>78740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165117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163830</xdr:rowOff>
    </xdr:from>
    <xdr:to>
      <xdr:col>78</xdr:col>
      <xdr:colOff>120650</xdr:colOff>
      <xdr:row>34</xdr:row>
      <xdr:rowOff>93980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104157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118110</xdr:rowOff>
    </xdr:from>
    <xdr:to>
      <xdr:col>74</xdr:col>
      <xdr:colOff>31750</xdr:colOff>
      <xdr:row>34</xdr:row>
      <xdr:rowOff>48260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58437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xdr:rowOff>
    </xdr:from>
    <xdr:to>
      <xdr:col>69</xdr:col>
      <xdr:colOff>142875</xdr:colOff>
      <xdr:row>34</xdr:row>
      <xdr:rowOff>116840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127017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臨時財政対策債の償還開始などにより公債費（分子）が増加したものの、地方税の増などによる経常一般財源（分母）が増加したことにより、前年度に比べ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％高くなっており、今後臨時財政対策債等の元金償還が増加していくため、償還と借入のバランスを考慮し、将来の負担増とならないよう努める。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74749</xdr:rowOff>
    </xdr:from>
    <xdr:to>
      <xdr:col>24</xdr:col>
      <xdr:colOff>25400</xdr:colOff>
      <xdr:row>78</xdr:row>
      <xdr:rowOff>81280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4478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15966</xdr:rowOff>
    </xdr:from>
    <xdr:to>
      <xdr:col>19</xdr:col>
      <xdr:colOff>187325</xdr:colOff>
      <xdr:row>78</xdr:row>
      <xdr:rowOff>81280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3890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15966</xdr:rowOff>
    </xdr:from>
    <xdr:to>
      <xdr:col>15</xdr:col>
      <xdr:colOff>98425</xdr:colOff>
      <xdr:row>78</xdr:row>
      <xdr:rowOff>55155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38906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55155</xdr:rowOff>
    </xdr:from>
    <xdr:to>
      <xdr:col>11</xdr:col>
      <xdr:colOff>9525</xdr:colOff>
      <xdr:row>78</xdr:row>
      <xdr:rowOff>107406</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282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23949</xdr:rowOff>
    </xdr:from>
    <xdr:to>
      <xdr:col>24</xdr:col>
      <xdr:colOff>76200</xdr:colOff>
      <xdr:row>78</xdr:row>
      <xdr:rowOff>125549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167476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136616</xdr:rowOff>
    </xdr:from>
    <xdr:to>
      <xdr:col>15</xdr:col>
      <xdr:colOff>149225</xdr:colOff>
      <xdr:row>78</xdr:row>
      <xdr:rowOff>66766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76943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4355</xdr:rowOff>
    </xdr:from>
    <xdr:to>
      <xdr:col>11</xdr:col>
      <xdr:colOff>60325</xdr:colOff>
      <xdr:row>78</xdr:row>
      <xdr:rowOff>105955</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116132</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1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56606</xdr:rowOff>
    </xdr:from>
    <xdr:to>
      <xdr:col>6</xdr:col>
      <xdr:colOff>171450</xdr:colOff>
      <xdr:row>78</xdr:row>
      <xdr:rowOff>158206</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142983</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地方税の増などによる経常一般財源（分母）が増加に加え、退職金などの減少により、前年度と比べ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％高くなっており、今後も事務処理コストの抑制や公共施設等マネジメントの推進などの行政経営改革に取り組み、経常経費の抑制に努める。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1114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77</xdr:row>
      <xdr:rowOff>46989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40030"/>
          <a:ext cx="889000" cy="3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77</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940030"/>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109855</xdr:rowOff>
    </xdr:from>
    <xdr:to>
      <xdr:col>69</xdr:col>
      <xdr:colOff>92075</xdr:colOff>
      <xdr:row>77</xdr:row>
      <xdr:rowOff>115570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115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116857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59055</xdr:rowOff>
    </xdr:from>
    <xdr:to>
      <xdr:col>65</xdr:col>
      <xdr:colOff>53975</xdr:colOff>
      <xdr:row>77</xdr:row>
      <xdr:rowOff>160655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145432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108217</xdr:rowOff>
    </xdr:from>
    <xdr:to>
      <xdr:col>29</xdr:col>
      <xdr:colOff>127000</xdr:colOff>
      <xdr:row>19</xdr:row>
      <xdr:rowOff>156360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13392"/>
          <a:ext cx="647700" cy="48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132631</xdr:rowOff>
    </xdr:from>
    <xdr:to>
      <xdr:col>26</xdr:col>
      <xdr:colOff>50800</xdr:colOff>
      <xdr:row>19</xdr:row>
      <xdr:rowOff>156360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437806"/>
          <a:ext cx="6985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132631</xdr:rowOff>
    </xdr:from>
    <xdr:to>
      <xdr:col>22</xdr:col>
      <xdr:colOff>114300</xdr:colOff>
      <xdr:row>19</xdr:row>
      <xdr:rowOff>154097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37806"/>
          <a:ext cx="698500" cy="21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154097</xdr:rowOff>
    </xdr:from>
    <xdr:to>
      <xdr:col>18</xdr:col>
      <xdr:colOff>177800</xdr:colOff>
      <xdr:row>20</xdr:row>
      <xdr:rowOff>38883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59272"/>
          <a:ext cx="698500" cy="56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57417</xdr:rowOff>
    </xdr:from>
    <xdr:to>
      <xdr:col>29</xdr:col>
      <xdr:colOff>177800</xdr:colOff>
      <xdr:row>19</xdr:row>
      <xdr:rowOff>159017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62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29494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3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105560</xdr:rowOff>
    </xdr:from>
    <xdr:to>
      <xdr:col>26</xdr:col>
      <xdr:colOff>101600</xdr:colOff>
      <xdr:row>20</xdr:row>
      <xdr:rowOff>35710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1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20487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9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81831</xdr:rowOff>
    </xdr:from>
    <xdr:to>
      <xdr:col>22</xdr:col>
      <xdr:colOff>165100</xdr:colOff>
      <xdr:row>20</xdr:row>
      <xdr:rowOff>11981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87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168208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7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103297</xdr:rowOff>
    </xdr:from>
    <xdr:to>
      <xdr:col>19</xdr:col>
      <xdr:colOff>38100</xdr:colOff>
      <xdr:row>20</xdr:row>
      <xdr:rowOff>33447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08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18224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159533</xdr:rowOff>
    </xdr:from>
    <xdr:to>
      <xdr:col>15</xdr:col>
      <xdr:colOff>101600</xdr:colOff>
      <xdr:row>20</xdr:row>
      <xdr:rowOff>89683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64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74460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5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31994</xdr:rowOff>
    </xdr:from>
    <xdr:to>
      <xdr:col>29</xdr:col>
      <xdr:colOff>127000</xdr:colOff>
      <xdr:row>37</xdr:row>
      <xdr:rowOff>42966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56694"/>
          <a:ext cx="647700" cy="10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42966</xdr:rowOff>
    </xdr:from>
    <xdr:to>
      <xdr:col>26</xdr:col>
      <xdr:colOff>50800</xdr:colOff>
      <xdr:row>37</xdr:row>
      <xdr:rowOff>65690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67666"/>
          <a:ext cx="698500" cy="2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65690</xdr:rowOff>
    </xdr:from>
    <xdr:to>
      <xdr:col>22</xdr:col>
      <xdr:colOff>114300</xdr:colOff>
      <xdr:row>37</xdr:row>
      <xdr:rowOff>106883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90390"/>
          <a:ext cx="698500" cy="4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67656</xdr:rowOff>
    </xdr:from>
    <xdr:to>
      <xdr:col>18</xdr:col>
      <xdr:colOff>177800</xdr:colOff>
      <xdr:row>37</xdr:row>
      <xdr:rowOff>106883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192356"/>
          <a:ext cx="698500" cy="39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152644</xdr:rowOff>
    </xdr:from>
    <xdr:to>
      <xdr:col>29</xdr:col>
      <xdr:colOff>177800</xdr:colOff>
      <xdr:row>37</xdr:row>
      <xdr:rowOff>82794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05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124721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7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163616</xdr:rowOff>
    </xdr:from>
    <xdr:to>
      <xdr:col>26</xdr:col>
      <xdr:colOff>101600</xdr:colOff>
      <xdr:row>37</xdr:row>
      <xdr:rowOff>93766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16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78543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0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14890</xdr:rowOff>
    </xdr:from>
    <xdr:to>
      <xdr:col>22</xdr:col>
      <xdr:colOff>165100</xdr:colOff>
      <xdr:row>37</xdr:row>
      <xdr:rowOff>116490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3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101267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2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56083</xdr:rowOff>
    </xdr:from>
    <xdr:to>
      <xdr:col>19</xdr:col>
      <xdr:colOff>38100</xdr:colOff>
      <xdr:row>37</xdr:row>
      <xdr:rowOff>157683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80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142460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6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16856</xdr:rowOff>
    </xdr:from>
    <xdr:to>
      <xdr:col>15</xdr:col>
      <xdr:colOff>101600</xdr:colOff>
      <xdr:row>37</xdr:row>
      <xdr:rowOff>118456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41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103233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2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2807</xdr:rowOff>
    </xdr:from>
    <xdr:to>
      <xdr:col>24</xdr:col>
      <xdr:colOff>63500</xdr:colOff>
      <xdr:row>36</xdr:row>
      <xdr:rowOff>165989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75007"/>
          <a:ext cx="8382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2807</xdr:rowOff>
    </xdr:from>
    <xdr:to>
      <xdr:col>19</xdr:col>
      <xdr:colOff>177800</xdr:colOff>
      <xdr:row>36</xdr:row>
      <xdr:rowOff>127851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5007"/>
          <a:ext cx="889000" cy="1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7116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36297</xdr:rowOff>
    </xdr:from>
    <xdr:to>
      <xdr:col>15</xdr:col>
      <xdr:colOff>50800</xdr:colOff>
      <xdr:row>36</xdr:row>
      <xdr:rowOff>127851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08497"/>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36297</xdr:rowOff>
    </xdr:from>
    <xdr:to>
      <xdr:col>10</xdr:col>
      <xdr:colOff>114300</xdr:colOff>
      <xdr:row>38</xdr:row>
      <xdr:rowOff>10503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8497"/>
          <a:ext cx="889000" cy="3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28986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115189</xdr:rowOff>
    </xdr:from>
    <xdr:to>
      <xdr:col>24</xdr:col>
      <xdr:colOff>114300</xdr:colOff>
      <xdr:row>37</xdr:row>
      <xdr:rowOff>45339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93616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123457</xdr:rowOff>
    </xdr:from>
    <xdr:to>
      <xdr:col>20</xdr:col>
      <xdr:colOff>38100</xdr:colOff>
      <xdr:row>36</xdr:row>
      <xdr:rowOff>53607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44734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1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77051</xdr:rowOff>
    </xdr:from>
    <xdr:to>
      <xdr:col>15</xdr:col>
      <xdr:colOff>101600</xdr:colOff>
      <xdr:row>37</xdr:row>
      <xdr:rowOff>7201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169778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156947</xdr:rowOff>
    </xdr:from>
    <xdr:to>
      <xdr:col>10</xdr:col>
      <xdr:colOff>165100</xdr:colOff>
      <xdr:row>36</xdr:row>
      <xdr:rowOff>87097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103624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3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131153</xdr:rowOff>
    </xdr:from>
    <xdr:to>
      <xdr:col>6</xdr:col>
      <xdr:colOff>38100</xdr:colOff>
      <xdr:row>38</xdr:row>
      <xdr:rowOff>61303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52430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16876</xdr:rowOff>
    </xdr:from>
    <xdr:to>
      <xdr:col>24</xdr:col>
      <xdr:colOff>63500</xdr:colOff>
      <xdr:row>56</xdr:row>
      <xdr:rowOff>146296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18076"/>
          <a:ext cx="838200" cy="1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146296</xdr:rowOff>
    </xdr:from>
    <xdr:to>
      <xdr:col>19</xdr:col>
      <xdr:colOff>177800</xdr:colOff>
      <xdr:row>57</xdr:row>
      <xdr:rowOff>47999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47496"/>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47999</xdr:rowOff>
    </xdr:from>
    <xdr:to>
      <xdr:col>15</xdr:col>
      <xdr:colOff>50800</xdr:colOff>
      <xdr:row>58</xdr:row>
      <xdr:rowOff>3128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20649"/>
          <a:ext cx="889000" cy="12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3128</xdr:rowOff>
    </xdr:from>
    <xdr:to>
      <xdr:col>10</xdr:col>
      <xdr:colOff>114300</xdr:colOff>
      <xdr:row>58</xdr:row>
      <xdr:rowOff>135357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7228"/>
          <a:ext cx="889000" cy="13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137526</xdr:rowOff>
    </xdr:from>
    <xdr:to>
      <xdr:col>24</xdr:col>
      <xdr:colOff>114300</xdr:colOff>
      <xdr:row>56</xdr:row>
      <xdr:rowOff>67676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6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115953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4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95496</xdr:rowOff>
    </xdr:from>
    <xdr:to>
      <xdr:col>20</xdr:col>
      <xdr:colOff>38100</xdr:colOff>
      <xdr:row>57</xdr:row>
      <xdr:rowOff>25646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168649</xdr:rowOff>
    </xdr:from>
    <xdr:to>
      <xdr:col>15</xdr:col>
      <xdr:colOff>101600</xdr:colOff>
      <xdr:row>57</xdr:row>
      <xdr:rowOff>98799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89926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123778</xdr:rowOff>
    </xdr:from>
    <xdr:to>
      <xdr:col>10</xdr:col>
      <xdr:colOff>165100</xdr:colOff>
      <xdr:row>58</xdr:row>
      <xdr:rowOff>53928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45055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8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84557</xdr:rowOff>
    </xdr:from>
    <xdr:to>
      <xdr:col>6</xdr:col>
      <xdr:colOff>38100</xdr:colOff>
      <xdr:row>59</xdr:row>
      <xdr:rowOff>14707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5834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99949</xdr:rowOff>
    </xdr:from>
    <xdr:to>
      <xdr:col>24</xdr:col>
      <xdr:colOff>63500</xdr:colOff>
      <xdr:row>74</xdr:row>
      <xdr:rowOff>146812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787249"/>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146812</xdr:rowOff>
    </xdr:from>
    <xdr:to>
      <xdr:col>19</xdr:col>
      <xdr:colOff>177800</xdr:colOff>
      <xdr:row>75</xdr:row>
      <xdr:rowOff>6858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34112"/>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6858</xdr:rowOff>
    </xdr:from>
    <xdr:to>
      <xdr:col>15</xdr:col>
      <xdr:colOff>50800</xdr:colOff>
      <xdr:row>75</xdr:row>
      <xdr:rowOff>19558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865608"/>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19558</xdr:rowOff>
    </xdr:from>
    <xdr:to>
      <xdr:col>10</xdr:col>
      <xdr:colOff>114300</xdr:colOff>
      <xdr:row>75</xdr:row>
      <xdr:rowOff>57531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878308"/>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49149</xdr:rowOff>
    </xdr:from>
    <xdr:to>
      <xdr:col>24</xdr:col>
      <xdr:colOff>114300</xdr:colOff>
      <xdr:row>74</xdr:row>
      <xdr:rowOff>150749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3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72026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58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96012</xdr:rowOff>
    </xdr:from>
    <xdr:to>
      <xdr:col>20</xdr:col>
      <xdr:colOff>38100</xdr:colOff>
      <xdr:row>75</xdr:row>
      <xdr:rowOff>26162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42689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55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127508</xdr:rowOff>
    </xdr:from>
    <xdr:to>
      <xdr:col>15</xdr:col>
      <xdr:colOff>101600</xdr:colOff>
      <xdr:row>75</xdr:row>
      <xdr:rowOff>57658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74185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140208</xdr:rowOff>
    </xdr:from>
    <xdr:to>
      <xdr:col>10</xdr:col>
      <xdr:colOff>165100</xdr:colOff>
      <xdr:row>75</xdr:row>
      <xdr:rowOff>70358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86885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60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6731</xdr:rowOff>
    </xdr:from>
    <xdr:to>
      <xdr:col>6</xdr:col>
      <xdr:colOff>38100</xdr:colOff>
      <xdr:row>75</xdr:row>
      <xdr:rowOff>108331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124858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4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170332</xdr:rowOff>
    </xdr:from>
    <xdr:to>
      <xdr:col>24</xdr:col>
      <xdr:colOff>63500</xdr:colOff>
      <xdr:row>93</xdr:row>
      <xdr:rowOff>13970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772282"/>
          <a:ext cx="8382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88396</xdr:rowOff>
    </xdr:from>
    <xdr:to>
      <xdr:col>19</xdr:col>
      <xdr:colOff>177800</xdr:colOff>
      <xdr:row>93</xdr:row>
      <xdr:rowOff>13970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690346"/>
          <a:ext cx="889000" cy="26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88396</xdr:rowOff>
    </xdr:from>
    <xdr:to>
      <xdr:col>15</xdr:col>
      <xdr:colOff>50800</xdr:colOff>
      <xdr:row>95</xdr:row>
      <xdr:rowOff>168993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690346"/>
          <a:ext cx="889000" cy="76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168993</xdr:rowOff>
    </xdr:from>
    <xdr:to>
      <xdr:col>10</xdr:col>
      <xdr:colOff>114300</xdr:colOff>
      <xdr:row>96</xdr:row>
      <xdr:rowOff>37450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56743"/>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119532</xdr:rowOff>
    </xdr:from>
    <xdr:to>
      <xdr:col>24</xdr:col>
      <xdr:colOff>114300</xdr:colOff>
      <xdr:row>92</xdr:row>
      <xdr:rowOff>49682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72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142409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57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134620</xdr:rowOff>
    </xdr:from>
    <xdr:to>
      <xdr:col>20</xdr:col>
      <xdr:colOff>38100</xdr:colOff>
      <xdr:row>93</xdr:row>
      <xdr:rowOff>64770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81297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6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37596</xdr:rowOff>
    </xdr:from>
    <xdr:to>
      <xdr:col>15</xdr:col>
      <xdr:colOff>101600</xdr:colOff>
      <xdr:row>91</xdr:row>
      <xdr:rowOff>139196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6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155723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118193</xdr:rowOff>
    </xdr:from>
    <xdr:to>
      <xdr:col>10</xdr:col>
      <xdr:colOff>165100</xdr:colOff>
      <xdr:row>96</xdr:row>
      <xdr:rowOff>48343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64870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1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158100</xdr:rowOff>
    </xdr:from>
    <xdr:to>
      <xdr:col>6</xdr:col>
      <xdr:colOff>38100</xdr:colOff>
      <xdr:row>96</xdr:row>
      <xdr:rowOff>88250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104777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2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2431</xdr:rowOff>
    </xdr:from>
    <xdr:to>
      <xdr:col>55</xdr:col>
      <xdr:colOff>0</xdr:colOff>
      <xdr:row>37</xdr:row>
      <xdr:rowOff>18597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46081"/>
          <a:ext cx="8382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108610</xdr:rowOff>
    </xdr:from>
    <xdr:to>
      <xdr:col>50</xdr:col>
      <xdr:colOff>114300</xdr:colOff>
      <xdr:row>37</xdr:row>
      <xdr:rowOff>18597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280810"/>
          <a:ext cx="889000" cy="8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121238</xdr:rowOff>
    </xdr:from>
    <xdr:to>
      <xdr:col>45</xdr:col>
      <xdr:colOff>177800</xdr:colOff>
      <xdr:row>36</xdr:row>
      <xdr:rowOff>108610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264738"/>
          <a:ext cx="889000" cy="10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121238</xdr:rowOff>
    </xdr:from>
    <xdr:to>
      <xdr:col>41</xdr:col>
      <xdr:colOff>50800</xdr:colOff>
      <xdr:row>37</xdr:row>
      <xdr:rowOff>90355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264738"/>
          <a:ext cx="889000" cy="116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123081</xdr:rowOff>
    </xdr:from>
    <xdr:to>
      <xdr:col>55</xdr:col>
      <xdr:colOff>50800</xdr:colOff>
      <xdr:row>37</xdr:row>
      <xdr:rowOff>53231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9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101508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139247</xdr:rowOff>
    </xdr:from>
    <xdr:to>
      <xdr:col>50</xdr:col>
      <xdr:colOff>165100</xdr:colOff>
      <xdr:row>37</xdr:row>
      <xdr:rowOff>69397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60524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0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57810</xdr:rowOff>
    </xdr:from>
    <xdr:to>
      <xdr:col>46</xdr:col>
      <xdr:colOff>38100</xdr:colOff>
      <xdr:row>36</xdr:row>
      <xdr:rowOff>159410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150537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70438</xdr:rowOff>
    </xdr:from>
    <xdr:to>
      <xdr:col>41</xdr:col>
      <xdr:colOff>101600</xdr:colOff>
      <xdr:row>31</xdr:row>
      <xdr:rowOff>588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2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163165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30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39555</xdr:rowOff>
    </xdr:from>
    <xdr:to>
      <xdr:col>36</xdr:col>
      <xdr:colOff>165100</xdr:colOff>
      <xdr:row>37</xdr:row>
      <xdr:rowOff>141155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132282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7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96748</xdr:rowOff>
    </xdr:from>
    <xdr:to>
      <xdr:col>55</xdr:col>
      <xdr:colOff>0</xdr:colOff>
      <xdr:row>56</xdr:row>
      <xdr:rowOff>17564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183598"/>
          <a:ext cx="838200" cy="4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17564</xdr:rowOff>
    </xdr:from>
    <xdr:to>
      <xdr:col>50</xdr:col>
      <xdr:colOff>114300</xdr:colOff>
      <xdr:row>57</xdr:row>
      <xdr:rowOff>6312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618764"/>
          <a:ext cx="889000" cy="1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6312</xdr:rowOff>
    </xdr:from>
    <xdr:to>
      <xdr:col>45</xdr:col>
      <xdr:colOff>177800</xdr:colOff>
      <xdr:row>57</xdr:row>
      <xdr:rowOff>15202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78962"/>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118414</xdr:rowOff>
    </xdr:from>
    <xdr:to>
      <xdr:col>41</xdr:col>
      <xdr:colOff>50800</xdr:colOff>
      <xdr:row>57</xdr:row>
      <xdr:rowOff>15202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376714"/>
          <a:ext cx="889000" cy="4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45948</xdr:rowOff>
    </xdr:from>
    <xdr:to>
      <xdr:col>55</xdr:col>
      <xdr:colOff>50800</xdr:colOff>
      <xdr:row>53</xdr:row>
      <xdr:rowOff>147548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3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68825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98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138214</xdr:rowOff>
    </xdr:from>
    <xdr:to>
      <xdr:col>50</xdr:col>
      <xdr:colOff>165100</xdr:colOff>
      <xdr:row>56</xdr:row>
      <xdr:rowOff>68364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59491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6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126962</xdr:rowOff>
    </xdr:from>
    <xdr:to>
      <xdr:col>46</xdr:col>
      <xdr:colOff>38100</xdr:colOff>
      <xdr:row>57</xdr:row>
      <xdr:rowOff>57112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2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48239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2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135852</xdr:rowOff>
    </xdr:from>
    <xdr:to>
      <xdr:col>41</xdr:col>
      <xdr:colOff>101600</xdr:colOff>
      <xdr:row>57</xdr:row>
      <xdr:rowOff>66002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3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57129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67614</xdr:rowOff>
    </xdr:from>
    <xdr:to>
      <xdr:col>36</xdr:col>
      <xdr:colOff>165100</xdr:colOff>
      <xdr:row>54</xdr:row>
      <xdr:rowOff>169214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160341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1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131014</xdr:rowOff>
    </xdr:from>
    <xdr:to>
      <xdr:col>55</xdr:col>
      <xdr:colOff>0</xdr:colOff>
      <xdr:row>78</xdr:row>
      <xdr:rowOff>482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32664"/>
          <a:ext cx="838200" cy="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482</xdr:rowOff>
    </xdr:from>
    <xdr:to>
      <xdr:col>50</xdr:col>
      <xdr:colOff>114300</xdr:colOff>
      <xdr:row>78</xdr:row>
      <xdr:rowOff>29766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73582"/>
          <a:ext cx="8890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29766</xdr:rowOff>
    </xdr:from>
    <xdr:to>
      <xdr:col>45</xdr:col>
      <xdr:colOff>177800</xdr:colOff>
      <xdr:row>78</xdr:row>
      <xdr:rowOff>46112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02866"/>
          <a:ext cx="8890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36007</xdr:rowOff>
    </xdr:from>
    <xdr:to>
      <xdr:col>41</xdr:col>
      <xdr:colOff>50800</xdr:colOff>
      <xdr:row>78</xdr:row>
      <xdr:rowOff>46112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09107"/>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80214</xdr:rowOff>
    </xdr:from>
    <xdr:to>
      <xdr:col>55</xdr:col>
      <xdr:colOff>50800</xdr:colOff>
      <xdr:row>78</xdr:row>
      <xdr:rowOff>10364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58641</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6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121132</xdr:rowOff>
    </xdr:from>
    <xdr:to>
      <xdr:col>50</xdr:col>
      <xdr:colOff>165100</xdr:colOff>
      <xdr:row>78</xdr:row>
      <xdr:rowOff>51282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42409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1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150416</xdr:rowOff>
    </xdr:from>
    <xdr:to>
      <xdr:col>46</xdr:col>
      <xdr:colOff>38100</xdr:colOff>
      <xdr:row>78</xdr:row>
      <xdr:rowOff>80566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71693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4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166762</xdr:rowOff>
    </xdr:from>
    <xdr:to>
      <xdr:col>41</xdr:col>
      <xdr:colOff>101600</xdr:colOff>
      <xdr:row>78</xdr:row>
      <xdr:rowOff>96912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88039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6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156657</xdr:rowOff>
    </xdr:from>
    <xdr:to>
      <xdr:col>36</xdr:col>
      <xdr:colOff>165100</xdr:colOff>
      <xdr:row>78</xdr:row>
      <xdr:rowOff>86807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77934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107125</xdr:rowOff>
    </xdr:from>
    <xdr:to>
      <xdr:col>55</xdr:col>
      <xdr:colOff>0</xdr:colOff>
      <xdr:row>96</xdr:row>
      <xdr:rowOff>10446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880525"/>
          <a:ext cx="838200" cy="58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10446</xdr:rowOff>
    </xdr:from>
    <xdr:to>
      <xdr:col>50</xdr:col>
      <xdr:colOff>114300</xdr:colOff>
      <xdr:row>96</xdr:row>
      <xdr:rowOff>161950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69646"/>
          <a:ext cx="889000" cy="1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146883</xdr:rowOff>
    </xdr:from>
    <xdr:to>
      <xdr:col>45</xdr:col>
      <xdr:colOff>177800</xdr:colOff>
      <xdr:row>96</xdr:row>
      <xdr:rowOff>161950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06083"/>
          <a:ext cx="889000" cy="1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94932</xdr:rowOff>
    </xdr:from>
    <xdr:to>
      <xdr:col>41</xdr:col>
      <xdr:colOff>50800</xdr:colOff>
      <xdr:row>96</xdr:row>
      <xdr:rowOff>146883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039782"/>
          <a:ext cx="889000" cy="56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56325</xdr:rowOff>
    </xdr:from>
    <xdr:to>
      <xdr:col>55</xdr:col>
      <xdr:colOff>50800</xdr:colOff>
      <xdr:row>92</xdr:row>
      <xdr:rowOff>157925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8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79202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6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131096</xdr:rowOff>
    </xdr:from>
    <xdr:to>
      <xdr:col>50</xdr:col>
      <xdr:colOff>165100</xdr:colOff>
      <xdr:row>96</xdr:row>
      <xdr:rowOff>61246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52373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111150</xdr:rowOff>
    </xdr:from>
    <xdr:to>
      <xdr:col>46</xdr:col>
      <xdr:colOff>38100</xdr:colOff>
      <xdr:row>97</xdr:row>
      <xdr:rowOff>41300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32427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96083</xdr:rowOff>
    </xdr:from>
    <xdr:to>
      <xdr:col>41</xdr:col>
      <xdr:colOff>101600</xdr:colOff>
      <xdr:row>97</xdr:row>
      <xdr:rowOff>26233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17360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44132</xdr:rowOff>
    </xdr:from>
    <xdr:to>
      <xdr:col>36</xdr:col>
      <xdr:colOff>165100</xdr:colOff>
      <xdr:row>93</xdr:row>
      <xdr:rowOff>145732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9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162259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7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25781</xdr:rowOff>
    </xdr:from>
    <xdr:to>
      <xdr:col>85</xdr:col>
      <xdr:colOff>127000</xdr:colOff>
      <xdr:row>38</xdr:row>
      <xdr:rowOff>158559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540881"/>
          <a:ext cx="8382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158559</xdr:rowOff>
    </xdr:from>
    <xdr:to>
      <xdr:col>81</xdr:col>
      <xdr:colOff>50800</xdr:colOff>
      <xdr:row>39</xdr:row>
      <xdr:rowOff>27115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7365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10160</xdr:rowOff>
    </xdr:from>
    <xdr:to>
      <xdr:col>76</xdr:col>
      <xdr:colOff>114300</xdr:colOff>
      <xdr:row>39</xdr:row>
      <xdr:rowOff>27115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96710"/>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10160</xdr:rowOff>
    </xdr:from>
    <xdr:to>
      <xdr:col>71</xdr:col>
      <xdr:colOff>177800</xdr:colOff>
      <xdr:row>39</xdr:row>
      <xdr:rowOff>19876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9671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146431</xdr:rowOff>
    </xdr:from>
    <xdr:to>
      <xdr:col>85</xdr:col>
      <xdr:colOff>177800</xdr:colOff>
      <xdr:row>38</xdr:row>
      <xdr:rowOff>76581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124858</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6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107759</xdr:rowOff>
    </xdr:from>
    <xdr:to>
      <xdr:col>81</xdr:col>
      <xdr:colOff>101600</xdr:colOff>
      <xdr:row>39</xdr:row>
      <xdr:rowOff>37909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29036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15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147765</xdr:rowOff>
    </xdr:from>
    <xdr:to>
      <xdr:col>76</xdr:col>
      <xdr:colOff>165100</xdr:colOff>
      <xdr:row>39</xdr:row>
      <xdr:rowOff>77915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69042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755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130810</xdr:rowOff>
    </xdr:from>
    <xdr:to>
      <xdr:col>72</xdr:col>
      <xdr:colOff>38100</xdr:colOff>
      <xdr:row>39</xdr:row>
      <xdr:rowOff>60960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52087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38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140526</xdr:rowOff>
    </xdr:from>
    <xdr:to>
      <xdr:col>67</xdr:col>
      <xdr:colOff>101600</xdr:colOff>
      <xdr:row>39</xdr:row>
      <xdr:rowOff>70676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61803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4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58051</xdr:rowOff>
    </xdr:from>
    <xdr:to>
      <xdr:col>85</xdr:col>
      <xdr:colOff>127000</xdr:colOff>
      <xdr:row>75</xdr:row>
      <xdr:rowOff>61957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16801"/>
          <a:ext cx="8382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61957</xdr:rowOff>
    </xdr:from>
    <xdr:to>
      <xdr:col>81</xdr:col>
      <xdr:colOff>50800</xdr:colOff>
      <xdr:row>75</xdr:row>
      <xdr:rowOff>86703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20707"/>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86703</xdr:rowOff>
    </xdr:from>
    <xdr:to>
      <xdr:col>76</xdr:col>
      <xdr:colOff>114300</xdr:colOff>
      <xdr:row>75</xdr:row>
      <xdr:rowOff>113430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45453"/>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98114</xdr:rowOff>
    </xdr:from>
    <xdr:to>
      <xdr:col>71</xdr:col>
      <xdr:colOff>177800</xdr:colOff>
      <xdr:row>75</xdr:row>
      <xdr:rowOff>113430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5686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7251</xdr:rowOff>
    </xdr:from>
    <xdr:to>
      <xdr:col>85</xdr:col>
      <xdr:colOff>177800</xdr:colOff>
      <xdr:row>75</xdr:row>
      <xdr:rowOff>108851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157128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4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11157</xdr:rowOff>
    </xdr:from>
    <xdr:to>
      <xdr:col>81</xdr:col>
      <xdr:colOff>101600</xdr:colOff>
      <xdr:row>75</xdr:row>
      <xdr:rowOff>112757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103884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9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35903</xdr:rowOff>
    </xdr:from>
    <xdr:to>
      <xdr:col>76</xdr:col>
      <xdr:colOff>165100</xdr:colOff>
      <xdr:row>75</xdr:row>
      <xdr:rowOff>137503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128630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62630</xdr:rowOff>
    </xdr:from>
    <xdr:to>
      <xdr:col>72</xdr:col>
      <xdr:colOff>38100</xdr:colOff>
      <xdr:row>75</xdr:row>
      <xdr:rowOff>164230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155357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47314</xdr:rowOff>
    </xdr:from>
    <xdr:to>
      <xdr:col>67</xdr:col>
      <xdr:colOff>101600</xdr:colOff>
      <xdr:row>75</xdr:row>
      <xdr:rowOff>148915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060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140040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99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108934</xdr:rowOff>
    </xdr:from>
    <xdr:to>
      <xdr:col>85</xdr:col>
      <xdr:colOff>127000</xdr:colOff>
      <xdr:row>96</xdr:row>
      <xdr:rowOff>170447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568134"/>
          <a:ext cx="838200" cy="6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170447</xdr:rowOff>
    </xdr:from>
    <xdr:to>
      <xdr:col>81</xdr:col>
      <xdr:colOff>50800</xdr:colOff>
      <xdr:row>97</xdr:row>
      <xdr:rowOff>8959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29647"/>
          <a:ext cx="889000" cy="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8959</xdr:rowOff>
    </xdr:from>
    <xdr:to>
      <xdr:col>76</xdr:col>
      <xdr:colOff>114300</xdr:colOff>
      <xdr:row>98</xdr:row>
      <xdr:rowOff>80263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39609"/>
          <a:ext cx="889000" cy="2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75882</xdr:rowOff>
    </xdr:from>
    <xdr:to>
      <xdr:col>71</xdr:col>
      <xdr:colOff>177800</xdr:colOff>
      <xdr:row>98</xdr:row>
      <xdr:rowOff>80263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7798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58134</xdr:rowOff>
    </xdr:from>
    <xdr:to>
      <xdr:col>85</xdr:col>
      <xdr:colOff>177800</xdr:colOff>
      <xdr:row>96</xdr:row>
      <xdr:rowOff>159734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81011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119647</xdr:rowOff>
    </xdr:from>
    <xdr:to>
      <xdr:col>81</xdr:col>
      <xdr:colOff>101600</xdr:colOff>
      <xdr:row>97</xdr:row>
      <xdr:rowOff>49797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40924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6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129609</xdr:rowOff>
    </xdr:from>
    <xdr:to>
      <xdr:col>76</xdr:col>
      <xdr:colOff>165100</xdr:colOff>
      <xdr:row>97</xdr:row>
      <xdr:rowOff>59759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50886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68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29463</xdr:rowOff>
    </xdr:from>
    <xdr:to>
      <xdr:col>72</xdr:col>
      <xdr:colOff>38100</xdr:colOff>
      <xdr:row>98</xdr:row>
      <xdr:rowOff>131063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122190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2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25082</xdr:rowOff>
    </xdr:from>
    <xdr:to>
      <xdr:col>67</xdr:col>
      <xdr:colOff>101600</xdr:colOff>
      <xdr:row>98</xdr:row>
      <xdr:rowOff>126682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117809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1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114554</xdr:rowOff>
    </xdr:from>
    <xdr:to>
      <xdr:col>116</xdr:col>
      <xdr:colOff>63500</xdr:colOff>
      <xdr:row>38</xdr:row>
      <xdr:rowOff>148844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62965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114554</xdr:rowOff>
    </xdr:from>
    <xdr:to>
      <xdr:col>111</xdr:col>
      <xdr:colOff>177800</xdr:colOff>
      <xdr:row>38</xdr:row>
      <xdr:rowOff>135455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629654"/>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135455</xdr:rowOff>
    </xdr:from>
    <xdr:to>
      <xdr:col>107</xdr:col>
      <xdr:colOff>50800</xdr:colOff>
      <xdr:row>38</xdr:row>
      <xdr:rowOff>159131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650555"/>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159131</xdr:rowOff>
    </xdr:from>
    <xdr:to>
      <xdr:col>102</xdr:col>
      <xdr:colOff>114300</xdr:colOff>
      <xdr:row>39</xdr:row>
      <xdr:rowOff>16745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674231"/>
          <a:ext cx="8890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98044</xdr:rowOff>
    </xdr:from>
    <xdr:to>
      <xdr:col>116</xdr:col>
      <xdr:colOff>114300</xdr:colOff>
      <xdr:row>39</xdr:row>
      <xdr:rowOff>28194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12971</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28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63754</xdr:rowOff>
    </xdr:from>
    <xdr:to>
      <xdr:col>112</xdr:col>
      <xdr:colOff>38100</xdr:colOff>
      <xdr:row>38</xdr:row>
      <xdr:rowOff>165354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156481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84655</xdr:rowOff>
    </xdr:from>
    <xdr:to>
      <xdr:col>107</xdr:col>
      <xdr:colOff>101600</xdr:colOff>
      <xdr:row>39</xdr:row>
      <xdr:rowOff>14805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5932</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692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108331</xdr:rowOff>
    </xdr:from>
    <xdr:to>
      <xdr:col>102</xdr:col>
      <xdr:colOff>165100</xdr:colOff>
      <xdr:row>39</xdr:row>
      <xdr:rowOff>38481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29608</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137395</xdr:rowOff>
    </xdr:from>
    <xdr:to>
      <xdr:col>98</xdr:col>
      <xdr:colOff>38100</xdr:colOff>
      <xdr:row>39</xdr:row>
      <xdr:rowOff>67545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58672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74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140729</xdr:rowOff>
    </xdr:from>
    <xdr:to>
      <xdr:col>116</xdr:col>
      <xdr:colOff>63500</xdr:colOff>
      <xdr:row>55</xdr:row>
      <xdr:rowOff>141986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570479"/>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141986</xdr:rowOff>
    </xdr:from>
    <xdr:to>
      <xdr:col>111</xdr:col>
      <xdr:colOff>177800</xdr:colOff>
      <xdr:row>56</xdr:row>
      <xdr:rowOff>69634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571736"/>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69634</xdr:rowOff>
    </xdr:from>
    <xdr:to>
      <xdr:col>107</xdr:col>
      <xdr:colOff>50800</xdr:colOff>
      <xdr:row>56</xdr:row>
      <xdr:rowOff>117240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670834"/>
          <a:ext cx="889000" cy="4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117240</xdr:rowOff>
    </xdr:from>
    <xdr:to>
      <xdr:col>102</xdr:col>
      <xdr:colOff>114300</xdr:colOff>
      <xdr:row>56</xdr:row>
      <xdr:rowOff>137757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718440"/>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89929</xdr:rowOff>
    </xdr:from>
    <xdr:to>
      <xdr:col>116</xdr:col>
      <xdr:colOff>114300</xdr:colOff>
      <xdr:row>56</xdr:row>
      <xdr:rowOff>20079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5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112806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37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91186</xdr:rowOff>
    </xdr:from>
    <xdr:to>
      <xdr:col>112</xdr:col>
      <xdr:colOff>38100</xdr:colOff>
      <xdr:row>56</xdr:row>
      <xdr:rowOff>21336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5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37863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29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18834</xdr:rowOff>
    </xdr:from>
    <xdr:to>
      <xdr:col>107</xdr:col>
      <xdr:colOff>101600</xdr:colOff>
      <xdr:row>56</xdr:row>
      <xdr:rowOff>120434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6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136961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39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66440</xdr:rowOff>
    </xdr:from>
    <xdr:to>
      <xdr:col>102</xdr:col>
      <xdr:colOff>165100</xdr:colOff>
      <xdr:row>56</xdr:row>
      <xdr:rowOff>168040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6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159167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6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86957</xdr:rowOff>
    </xdr:from>
    <xdr:to>
      <xdr:col>98</xdr:col>
      <xdr:colOff>38100</xdr:colOff>
      <xdr:row>57</xdr:row>
      <xdr:rowOff>17107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6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8234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8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9169</xdr:rowOff>
    </xdr:from>
    <xdr:to>
      <xdr:col>116</xdr:col>
      <xdr:colOff>63500</xdr:colOff>
      <xdr:row>73</xdr:row>
      <xdr:rowOff>36144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525019"/>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36144</xdr:rowOff>
    </xdr:from>
    <xdr:to>
      <xdr:col>111</xdr:col>
      <xdr:colOff>177800</xdr:colOff>
      <xdr:row>73</xdr:row>
      <xdr:rowOff>49357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51994"/>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48123</xdr:rowOff>
    </xdr:from>
    <xdr:to>
      <xdr:col>107</xdr:col>
      <xdr:colOff>50800</xdr:colOff>
      <xdr:row>73</xdr:row>
      <xdr:rowOff>49357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56397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48123</xdr:rowOff>
    </xdr:from>
    <xdr:to>
      <xdr:col>102</xdr:col>
      <xdr:colOff>114300</xdr:colOff>
      <xdr:row>73</xdr:row>
      <xdr:rowOff>122555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563973"/>
          <a:ext cx="889000" cy="7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129819</xdr:rowOff>
    </xdr:from>
    <xdr:to>
      <xdr:col>116</xdr:col>
      <xdr:colOff>114300</xdr:colOff>
      <xdr:row>73</xdr:row>
      <xdr:rowOff>59969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152696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2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156794</xdr:rowOff>
    </xdr:from>
    <xdr:to>
      <xdr:col>112</xdr:col>
      <xdr:colOff>38100</xdr:colOff>
      <xdr:row>73</xdr:row>
      <xdr:rowOff>86944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0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103471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27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170007</xdr:rowOff>
    </xdr:from>
    <xdr:to>
      <xdr:col>107</xdr:col>
      <xdr:colOff>101600</xdr:colOff>
      <xdr:row>73</xdr:row>
      <xdr:rowOff>100157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116684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2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168773</xdr:rowOff>
    </xdr:from>
    <xdr:to>
      <xdr:col>102</xdr:col>
      <xdr:colOff>165100</xdr:colOff>
      <xdr:row>73</xdr:row>
      <xdr:rowOff>98923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115450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8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71755</xdr:rowOff>
    </xdr:from>
    <xdr:to>
      <xdr:col>98</xdr:col>
      <xdr:colOff>38100</xdr:colOff>
      <xdr:row>74</xdr:row>
      <xdr:rowOff>1905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164482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471,167</a:t>
          </a:r>
          <a:r>
            <a:rPr kumimoji="1" lang="ja-JP" altLang="en-US" sz="1300">
              <a:latin typeface="ＭＳ Ｐゴシック" panose="020B0600070205080204" pitchFamily="50" charset="-128"/>
              <a:ea typeface="ＭＳ Ｐゴシック" panose="020B0600070205080204" pitchFamily="50" charset="-128"/>
            </a:rPr>
            <a:t>円となっている。歳出の主な構成項目である扶助費については、住民一人あたり</a:t>
          </a:r>
          <a:r>
            <a:rPr kumimoji="1" lang="en-US" altLang="ja-JP" sz="1300">
              <a:latin typeface="ＭＳ Ｐゴシック" panose="020B0600070205080204" pitchFamily="50" charset="-128"/>
              <a:ea typeface="ＭＳ Ｐゴシック" panose="020B0600070205080204" pitchFamily="50" charset="-128"/>
            </a:rPr>
            <a:t>119,812</a:t>
          </a:r>
          <a:r>
            <a:rPr kumimoji="1" lang="ja-JP" altLang="en-US" sz="1300">
              <a:latin typeface="ＭＳ Ｐゴシック" panose="020B0600070205080204" pitchFamily="50" charset="-128"/>
              <a:ea typeface="ＭＳ Ｐゴシック" panose="020B0600070205080204" pitchFamily="50" charset="-128"/>
            </a:rPr>
            <a:t>円となっており、国の物価高騰対策として実施した非課税世帯への生活支援金事業などにより、前年度に比べ</a:t>
          </a:r>
          <a:r>
            <a:rPr kumimoji="1" lang="en-US" altLang="ja-JP" sz="1300">
              <a:latin typeface="ＭＳ Ｐゴシック" panose="020B0600070205080204" pitchFamily="50" charset="-128"/>
              <a:ea typeface="ＭＳ Ｐゴシック" panose="020B0600070205080204" pitchFamily="50" charset="-128"/>
            </a:rPr>
            <a:t>5,712</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また、普通建設事業費については、住民一人あたり、</a:t>
          </a:r>
          <a:r>
            <a:rPr kumimoji="1" lang="en-US" altLang="ja-JP" sz="1300">
              <a:latin typeface="ＭＳ Ｐゴシック" panose="020B0600070205080204" pitchFamily="50" charset="-128"/>
              <a:ea typeface="ＭＳ Ｐゴシック" panose="020B0600070205080204" pitchFamily="50" charset="-128"/>
            </a:rPr>
            <a:t>59,710</a:t>
          </a:r>
          <a:r>
            <a:rPr kumimoji="1" lang="ja-JP" altLang="en-US" sz="1300">
              <a:latin typeface="ＭＳ Ｐゴシック" panose="020B0600070205080204" pitchFamily="50" charset="-128"/>
              <a:ea typeface="ＭＳ Ｐゴシック" panose="020B0600070205080204" pitchFamily="50" charset="-128"/>
            </a:rPr>
            <a:t>円となっており、新庁舎建設事業などにより前年度に比べ</a:t>
          </a:r>
          <a:r>
            <a:rPr kumimoji="1" lang="en-US" altLang="ja-JP" sz="1300">
              <a:latin typeface="ＭＳ Ｐゴシック" panose="020B0600070205080204" pitchFamily="50" charset="-128"/>
              <a:ea typeface="ＭＳ Ｐゴシック" panose="020B0600070205080204" pitchFamily="50" charset="-128"/>
            </a:rPr>
            <a:t>30,925</a:t>
          </a:r>
          <a:r>
            <a:rPr kumimoji="1" lang="ja-JP" altLang="en-US" sz="1300">
              <a:latin typeface="ＭＳ Ｐゴシック" panose="020B0600070205080204" pitchFamily="50" charset="-128"/>
              <a:ea typeface="ＭＳ Ｐゴシック" panose="020B0600070205080204" pitchFamily="50" charset="-128"/>
            </a:rPr>
            <a:t>円増加し、類似団体平均と比べ、</a:t>
          </a:r>
          <a:r>
            <a:rPr kumimoji="1" lang="en-US" altLang="ja-JP" sz="1300">
              <a:latin typeface="ＭＳ Ｐゴシック" panose="020B0600070205080204" pitchFamily="50" charset="-128"/>
              <a:ea typeface="ＭＳ Ｐゴシック" panose="020B0600070205080204" pitchFamily="50" charset="-128"/>
            </a:rPr>
            <a:t>28,878</a:t>
          </a:r>
          <a:r>
            <a:rPr kumimoji="1" lang="ja-JP" altLang="en-US" sz="1300">
              <a:latin typeface="ＭＳ Ｐゴシック" panose="020B0600070205080204" pitchFamily="50" charset="-128"/>
              <a:ea typeface="ＭＳ Ｐゴシック" panose="020B0600070205080204" pitchFamily="50" charset="-128"/>
            </a:rPr>
            <a:t>円高くなっている。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少子高齢化に伴う社会保障経費の増加が見込まれるだけではなく、老朽化した公民館の建替えや小中学校の大規模改修など、歳出の更なる増加が見込まれるため、地方財政措置される財源を最大限活用するなど、積極的な財源確保を行い、将来にわたり持続可能な行財政基盤の構築を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113,888
112,010
189.37
55,956,243
53,660,280
1,816,904
25,140,446
44,819,623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163649</xdr:rowOff>
    </xdr:from>
    <xdr:to>
      <xdr:col>24</xdr:col>
      <xdr:colOff>63500</xdr:colOff>
      <xdr:row>35</xdr:row>
      <xdr:rowOff>62956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92949"/>
          <a:ext cx="8382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163649</xdr:rowOff>
    </xdr:from>
    <xdr:to>
      <xdr:col>19</xdr:col>
      <xdr:colOff>177800</xdr:colOff>
      <xdr:row>35</xdr:row>
      <xdr:rowOff>20501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92949"/>
          <a:ext cx="8890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49349</xdr:rowOff>
    </xdr:from>
    <xdr:to>
      <xdr:col>15</xdr:col>
      <xdr:colOff>50800</xdr:colOff>
      <xdr:row>35</xdr:row>
      <xdr:rowOff>20501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78649"/>
          <a:ext cx="889000" cy="1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49349</xdr:rowOff>
    </xdr:from>
    <xdr:to>
      <xdr:col>10</xdr:col>
      <xdr:colOff>114300</xdr:colOff>
      <xdr:row>35</xdr:row>
      <xdr:rowOff>22678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78649"/>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12156</xdr:rowOff>
    </xdr:from>
    <xdr:to>
      <xdr:col>24</xdr:col>
      <xdr:colOff>114300</xdr:colOff>
      <xdr:row>35</xdr:row>
      <xdr:rowOff>113756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162033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112849</xdr:rowOff>
    </xdr:from>
    <xdr:to>
      <xdr:col>20</xdr:col>
      <xdr:colOff>38100</xdr:colOff>
      <xdr:row>35</xdr:row>
      <xdr:rowOff>42999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59526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141151</xdr:rowOff>
    </xdr:from>
    <xdr:to>
      <xdr:col>15</xdr:col>
      <xdr:colOff>101600</xdr:colOff>
      <xdr:row>35</xdr:row>
      <xdr:rowOff>71301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87828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169999</xdr:rowOff>
    </xdr:from>
    <xdr:to>
      <xdr:col>10</xdr:col>
      <xdr:colOff>165100</xdr:colOff>
      <xdr:row>34</xdr:row>
      <xdr:rowOff>100149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116676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143328</xdr:rowOff>
    </xdr:from>
    <xdr:to>
      <xdr:col>6</xdr:col>
      <xdr:colOff>38100</xdr:colOff>
      <xdr:row>35</xdr:row>
      <xdr:rowOff>73478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90005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4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15545</xdr:rowOff>
    </xdr:from>
    <xdr:to>
      <xdr:col>24</xdr:col>
      <xdr:colOff>63500</xdr:colOff>
      <xdr:row>56</xdr:row>
      <xdr:rowOff>116751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445295"/>
          <a:ext cx="838200" cy="2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103598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0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116751</xdr:rowOff>
    </xdr:from>
    <xdr:to>
      <xdr:col>19</xdr:col>
      <xdr:colOff>177800</xdr:colOff>
      <xdr:row>57</xdr:row>
      <xdr:rowOff>48209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717951"/>
          <a:ext cx="889000" cy="10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42816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124625</xdr:rowOff>
    </xdr:from>
    <xdr:to>
      <xdr:col>15</xdr:col>
      <xdr:colOff>50800</xdr:colOff>
      <xdr:row>57</xdr:row>
      <xdr:rowOff>48209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697125"/>
          <a:ext cx="889000" cy="11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124625</xdr:rowOff>
    </xdr:from>
    <xdr:to>
      <xdr:col>10</xdr:col>
      <xdr:colOff>114300</xdr:colOff>
      <xdr:row>57</xdr:row>
      <xdr:rowOff>71603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697125"/>
          <a:ext cx="889000" cy="114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136195</xdr:rowOff>
    </xdr:from>
    <xdr:to>
      <xdr:col>24</xdr:col>
      <xdr:colOff>114300</xdr:colOff>
      <xdr:row>55</xdr:row>
      <xdr:rowOff>66345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3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159072</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24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65951</xdr:rowOff>
    </xdr:from>
    <xdr:to>
      <xdr:col>20</xdr:col>
      <xdr:colOff>38100</xdr:colOff>
      <xdr:row>56</xdr:row>
      <xdr:rowOff>167551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12628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4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168859</xdr:rowOff>
    </xdr:from>
    <xdr:to>
      <xdr:col>15</xdr:col>
      <xdr:colOff>101600</xdr:colOff>
      <xdr:row>57</xdr:row>
      <xdr:rowOff>99009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90136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6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73825</xdr:rowOff>
    </xdr:from>
    <xdr:to>
      <xdr:col>10</xdr:col>
      <xdr:colOff>165100</xdr:colOff>
      <xdr:row>51</xdr:row>
      <xdr:rowOff>3975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166552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73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20803</xdr:rowOff>
    </xdr:from>
    <xdr:to>
      <xdr:col>6</xdr:col>
      <xdr:colOff>38100</xdr:colOff>
      <xdr:row>57</xdr:row>
      <xdr:rowOff>122403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9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113530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15989</xdr:rowOff>
    </xdr:from>
    <xdr:to>
      <xdr:col>24</xdr:col>
      <xdr:colOff>63500</xdr:colOff>
      <xdr:row>76</xdr:row>
      <xdr:rowOff>40963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74739"/>
          <a:ext cx="838200" cy="19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99257</xdr:rowOff>
    </xdr:from>
    <xdr:to>
      <xdr:col>19</xdr:col>
      <xdr:colOff>177800</xdr:colOff>
      <xdr:row>76</xdr:row>
      <xdr:rowOff>40963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58007"/>
          <a:ext cx="889000" cy="1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99257</xdr:rowOff>
    </xdr:from>
    <xdr:to>
      <xdr:col>15</xdr:col>
      <xdr:colOff>50800</xdr:colOff>
      <xdr:row>78</xdr:row>
      <xdr:rowOff>64281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58007"/>
          <a:ext cx="889000" cy="47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64281</xdr:rowOff>
    </xdr:from>
    <xdr:to>
      <xdr:col>10</xdr:col>
      <xdr:colOff>114300</xdr:colOff>
      <xdr:row>78</xdr:row>
      <xdr:rowOff>129603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37381"/>
          <a:ext cx="889000" cy="6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136639</xdr:rowOff>
    </xdr:from>
    <xdr:to>
      <xdr:col>24</xdr:col>
      <xdr:colOff>114300</xdr:colOff>
      <xdr:row>75</xdr:row>
      <xdr:rowOff>66789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159516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161613</xdr:rowOff>
    </xdr:from>
    <xdr:to>
      <xdr:col>20</xdr:col>
      <xdr:colOff>38100</xdr:colOff>
      <xdr:row>76</xdr:row>
      <xdr:rowOff>91763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2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108291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9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48457</xdr:rowOff>
    </xdr:from>
    <xdr:to>
      <xdr:col>15</xdr:col>
      <xdr:colOff>101600</xdr:colOff>
      <xdr:row>75</xdr:row>
      <xdr:rowOff>150056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07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166584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8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13481</xdr:rowOff>
    </xdr:from>
    <xdr:to>
      <xdr:col>10</xdr:col>
      <xdr:colOff>165100</xdr:colOff>
      <xdr:row>78</xdr:row>
      <xdr:rowOff>115081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131608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78803</xdr:rowOff>
    </xdr:from>
    <xdr:to>
      <xdr:col>6</xdr:col>
      <xdr:colOff>38100</xdr:colOff>
      <xdr:row>79</xdr:row>
      <xdr:rowOff>8953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25480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2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89474</xdr:rowOff>
    </xdr:from>
    <xdr:to>
      <xdr:col>24</xdr:col>
      <xdr:colOff>62865</xdr:colOff>
      <xdr:row>97</xdr:row>
      <xdr:rowOff>144892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19974"/>
          <a:ext cx="1270" cy="125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148719</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144892</xdr:rowOff>
    </xdr:from>
    <xdr:to>
      <xdr:col>24</xdr:col>
      <xdr:colOff>152400</xdr:colOff>
      <xdr:row>97</xdr:row>
      <xdr:rowOff>144892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7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36151</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89474</xdr:rowOff>
    </xdr:from>
    <xdr:to>
      <xdr:col>24</xdr:col>
      <xdr:colOff>152400</xdr:colOff>
      <xdr:row>90</xdr:row>
      <xdr:rowOff>89474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29254</xdr:rowOff>
    </xdr:from>
    <xdr:to>
      <xdr:col>24</xdr:col>
      <xdr:colOff>63500</xdr:colOff>
      <xdr:row>97</xdr:row>
      <xdr:rowOff>33041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59904"/>
          <a:ext cx="8382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139177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08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116300</xdr:rowOff>
    </xdr:from>
    <xdr:to>
      <xdr:col>24</xdr:col>
      <xdr:colOff>114300</xdr:colOff>
      <xdr:row>95</xdr:row>
      <xdr:rowOff>46450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2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138198</xdr:rowOff>
    </xdr:from>
    <xdr:to>
      <xdr:col>19</xdr:col>
      <xdr:colOff>177800</xdr:colOff>
      <xdr:row>97</xdr:row>
      <xdr:rowOff>33041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97398"/>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98044</xdr:rowOff>
    </xdr:from>
    <xdr:to>
      <xdr:col>20</xdr:col>
      <xdr:colOff>38100</xdr:colOff>
      <xdr:row>95</xdr:row>
      <xdr:rowOff>28194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44721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138198</xdr:rowOff>
    </xdr:from>
    <xdr:to>
      <xdr:col>15</xdr:col>
      <xdr:colOff>50800</xdr:colOff>
      <xdr:row>98</xdr:row>
      <xdr:rowOff>53355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97398"/>
          <a:ext cx="889000" cy="25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89618</xdr:rowOff>
    </xdr:from>
    <xdr:to>
      <xdr:col>15</xdr:col>
      <xdr:colOff>101600</xdr:colOff>
      <xdr:row>95</xdr:row>
      <xdr:rowOff>19768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0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36295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59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53355</xdr:rowOff>
    </xdr:from>
    <xdr:to>
      <xdr:col>10</xdr:col>
      <xdr:colOff>114300</xdr:colOff>
      <xdr:row>98</xdr:row>
      <xdr:rowOff>123568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55455"/>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22214</xdr:rowOff>
    </xdr:from>
    <xdr:to>
      <xdr:col>10</xdr:col>
      <xdr:colOff>165100</xdr:colOff>
      <xdr:row>96</xdr:row>
      <xdr:rowOff>123814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140341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70579</xdr:rowOff>
    </xdr:from>
    <xdr:to>
      <xdr:col>6</xdr:col>
      <xdr:colOff>38100</xdr:colOff>
      <xdr:row>97</xdr:row>
      <xdr:rowOff>729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17256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149904</xdr:rowOff>
    </xdr:from>
    <xdr:to>
      <xdr:col>24</xdr:col>
      <xdr:colOff>114300</xdr:colOff>
      <xdr:row>97</xdr:row>
      <xdr:rowOff>80054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64831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2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153691</xdr:rowOff>
    </xdr:from>
    <xdr:to>
      <xdr:col>20</xdr:col>
      <xdr:colOff>38100</xdr:colOff>
      <xdr:row>97</xdr:row>
      <xdr:rowOff>83841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74968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87398</xdr:rowOff>
    </xdr:from>
    <xdr:to>
      <xdr:col>15</xdr:col>
      <xdr:colOff>101600</xdr:colOff>
      <xdr:row>97</xdr:row>
      <xdr:rowOff>17548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2555</xdr:rowOff>
    </xdr:from>
    <xdr:to>
      <xdr:col>10</xdr:col>
      <xdr:colOff>165100</xdr:colOff>
      <xdr:row>98</xdr:row>
      <xdr:rowOff>104155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0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95282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9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72768</xdr:rowOff>
    </xdr:from>
    <xdr:to>
      <xdr:col>6</xdr:col>
      <xdr:colOff>38100</xdr:colOff>
      <xdr:row>99</xdr:row>
      <xdr:rowOff>2918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165495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150033</xdr:rowOff>
    </xdr:from>
    <xdr:to>
      <xdr:col>55</xdr:col>
      <xdr:colOff>0</xdr:colOff>
      <xdr:row>37</xdr:row>
      <xdr:rowOff>157439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93683"/>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157439</xdr:rowOff>
    </xdr:from>
    <xdr:to>
      <xdr:col>50</xdr:col>
      <xdr:colOff>114300</xdr:colOff>
      <xdr:row>37</xdr:row>
      <xdr:rowOff>160548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0108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160548</xdr:rowOff>
    </xdr:from>
    <xdr:to>
      <xdr:col>45</xdr:col>
      <xdr:colOff>177800</xdr:colOff>
      <xdr:row>37</xdr:row>
      <xdr:rowOff>170698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04198"/>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170698</xdr:rowOff>
    </xdr:from>
    <xdr:to>
      <xdr:col>41</xdr:col>
      <xdr:colOff>50800</xdr:colOff>
      <xdr:row>38</xdr:row>
      <xdr:rowOff>3820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14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99233</xdr:rowOff>
    </xdr:from>
    <xdr:to>
      <xdr:col>55</xdr:col>
      <xdr:colOff>50800</xdr:colOff>
      <xdr:row>38</xdr:row>
      <xdr:rowOff>29383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77660</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2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106639</xdr:rowOff>
    </xdr:from>
    <xdr:to>
      <xdr:col>50</xdr:col>
      <xdr:colOff>165100</xdr:colOff>
      <xdr:row>38</xdr:row>
      <xdr:rowOff>36789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27916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5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109748</xdr:rowOff>
    </xdr:from>
    <xdr:to>
      <xdr:col>46</xdr:col>
      <xdr:colOff>38100</xdr:colOff>
      <xdr:row>38</xdr:row>
      <xdr:rowOff>39898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31025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54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119898</xdr:rowOff>
    </xdr:from>
    <xdr:to>
      <xdr:col>41</xdr:col>
      <xdr:colOff>101600</xdr:colOff>
      <xdr:row>38</xdr:row>
      <xdr:rowOff>50048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41175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55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124470</xdr:rowOff>
    </xdr:from>
    <xdr:to>
      <xdr:col>36</xdr:col>
      <xdr:colOff>165100</xdr:colOff>
      <xdr:row>38</xdr:row>
      <xdr:rowOff>54620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45747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5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137985</xdr:rowOff>
    </xdr:from>
    <xdr:to>
      <xdr:col>55</xdr:col>
      <xdr:colOff>0</xdr:colOff>
      <xdr:row>54</xdr:row>
      <xdr:rowOff>118840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224835"/>
          <a:ext cx="838200" cy="15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137985</xdr:rowOff>
    </xdr:from>
    <xdr:to>
      <xdr:col>50</xdr:col>
      <xdr:colOff>114300</xdr:colOff>
      <xdr:row>55</xdr:row>
      <xdr:rowOff>27801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24835"/>
          <a:ext cx="889000" cy="2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27801</xdr:rowOff>
    </xdr:from>
    <xdr:to>
      <xdr:col>45</xdr:col>
      <xdr:colOff>177800</xdr:colOff>
      <xdr:row>55</xdr:row>
      <xdr:rowOff>33115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57551"/>
          <a:ext cx="889000" cy="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33115</xdr:rowOff>
    </xdr:from>
    <xdr:to>
      <xdr:col>41</xdr:col>
      <xdr:colOff>50800</xdr:colOff>
      <xdr:row>55</xdr:row>
      <xdr:rowOff>62319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62865"/>
          <a:ext cx="889000" cy="2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68040</xdr:rowOff>
    </xdr:from>
    <xdr:to>
      <xdr:col>55</xdr:col>
      <xdr:colOff>50800</xdr:colOff>
      <xdr:row>54</xdr:row>
      <xdr:rowOff>169640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90917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87185</xdr:rowOff>
    </xdr:from>
    <xdr:to>
      <xdr:col>50</xdr:col>
      <xdr:colOff>165100</xdr:colOff>
      <xdr:row>54</xdr:row>
      <xdr:rowOff>17335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1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33862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94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148451</xdr:rowOff>
    </xdr:from>
    <xdr:to>
      <xdr:col>46</xdr:col>
      <xdr:colOff>38100</xdr:colOff>
      <xdr:row>55</xdr:row>
      <xdr:rowOff>78601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95128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1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153765</xdr:rowOff>
    </xdr:from>
    <xdr:to>
      <xdr:col>41</xdr:col>
      <xdr:colOff>101600</xdr:colOff>
      <xdr:row>55</xdr:row>
      <xdr:rowOff>83915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100442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18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11519</xdr:rowOff>
    </xdr:from>
    <xdr:to>
      <xdr:col>36</xdr:col>
      <xdr:colOff>165100</xdr:colOff>
      <xdr:row>55</xdr:row>
      <xdr:rowOff>113119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104246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53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168797</xdr:rowOff>
    </xdr:from>
    <xdr:to>
      <xdr:col>55</xdr:col>
      <xdr:colOff>0</xdr:colOff>
      <xdr:row>76</xdr:row>
      <xdr:rowOff>85195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27547"/>
          <a:ext cx="8382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150706</xdr:rowOff>
    </xdr:from>
    <xdr:to>
      <xdr:col>50</xdr:col>
      <xdr:colOff>114300</xdr:colOff>
      <xdr:row>75</xdr:row>
      <xdr:rowOff>168797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09456"/>
          <a:ext cx="8890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150706</xdr:rowOff>
    </xdr:from>
    <xdr:to>
      <xdr:col>45</xdr:col>
      <xdr:colOff>177800</xdr:colOff>
      <xdr:row>76</xdr:row>
      <xdr:rowOff>94273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09456"/>
          <a:ext cx="889000" cy="11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94273</xdr:rowOff>
    </xdr:from>
    <xdr:to>
      <xdr:col>41</xdr:col>
      <xdr:colOff>50800</xdr:colOff>
      <xdr:row>77</xdr:row>
      <xdr:rowOff>54237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24473"/>
          <a:ext cx="889000" cy="13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34395</xdr:rowOff>
    </xdr:from>
    <xdr:to>
      <xdr:col>55</xdr:col>
      <xdr:colOff>50800</xdr:colOff>
      <xdr:row>76</xdr:row>
      <xdr:rowOff>135995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6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57273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117997</xdr:rowOff>
    </xdr:from>
    <xdr:to>
      <xdr:col>50</xdr:col>
      <xdr:colOff>165100</xdr:colOff>
      <xdr:row>76</xdr:row>
      <xdr:rowOff>48147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64674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99906</xdr:rowOff>
    </xdr:from>
    <xdr:to>
      <xdr:col>46</xdr:col>
      <xdr:colOff>38100</xdr:colOff>
      <xdr:row>76</xdr:row>
      <xdr:rowOff>30056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46583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43473</xdr:rowOff>
    </xdr:from>
    <xdr:to>
      <xdr:col>41</xdr:col>
      <xdr:colOff>101600</xdr:colOff>
      <xdr:row>76</xdr:row>
      <xdr:rowOff>145073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161601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4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3437</xdr:rowOff>
    </xdr:from>
    <xdr:to>
      <xdr:col>36</xdr:col>
      <xdr:colOff>165100</xdr:colOff>
      <xdr:row>77</xdr:row>
      <xdr:rowOff>105037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121564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89199</xdr:rowOff>
    </xdr:from>
    <xdr:to>
      <xdr:col>55</xdr:col>
      <xdr:colOff>0</xdr:colOff>
      <xdr:row>97</xdr:row>
      <xdr:rowOff>129566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19849"/>
          <a:ext cx="8382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129566</xdr:rowOff>
    </xdr:from>
    <xdr:to>
      <xdr:col>50</xdr:col>
      <xdr:colOff>114300</xdr:colOff>
      <xdr:row>97</xdr:row>
      <xdr:rowOff>159131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60216"/>
          <a:ext cx="8890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138328</xdr:rowOff>
    </xdr:from>
    <xdr:to>
      <xdr:col>45</xdr:col>
      <xdr:colOff>177800</xdr:colOff>
      <xdr:row>97</xdr:row>
      <xdr:rowOff>159131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68978"/>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138328</xdr:rowOff>
    </xdr:from>
    <xdr:to>
      <xdr:col>41</xdr:col>
      <xdr:colOff>50800</xdr:colOff>
      <xdr:row>98</xdr:row>
      <xdr:rowOff>5283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68978"/>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38399</xdr:rowOff>
    </xdr:from>
    <xdr:to>
      <xdr:col>55</xdr:col>
      <xdr:colOff>50800</xdr:colOff>
      <xdr:row>97</xdr:row>
      <xdr:rowOff>139999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16826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4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78766</xdr:rowOff>
    </xdr:from>
    <xdr:to>
      <xdr:col>50</xdr:col>
      <xdr:colOff>165100</xdr:colOff>
      <xdr:row>98</xdr:row>
      <xdr:rowOff>8916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108331</xdr:rowOff>
    </xdr:from>
    <xdr:to>
      <xdr:col>46</xdr:col>
      <xdr:colOff>38100</xdr:colOff>
      <xdr:row>98</xdr:row>
      <xdr:rowOff>38481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29608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87528</xdr:rowOff>
    </xdr:from>
    <xdr:to>
      <xdr:col>41</xdr:col>
      <xdr:colOff>101600</xdr:colOff>
      <xdr:row>98</xdr:row>
      <xdr:rowOff>17678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125933</xdr:rowOff>
    </xdr:from>
    <xdr:to>
      <xdr:col>36</xdr:col>
      <xdr:colOff>165100</xdr:colOff>
      <xdr:row>98</xdr:row>
      <xdr:rowOff>56083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47210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4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97256</xdr:rowOff>
    </xdr:from>
    <xdr:to>
      <xdr:col>85</xdr:col>
      <xdr:colOff>127000</xdr:colOff>
      <xdr:row>37</xdr:row>
      <xdr:rowOff>91389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98006"/>
          <a:ext cx="838200" cy="3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12370</xdr:rowOff>
    </xdr:from>
    <xdr:to>
      <xdr:col>81</xdr:col>
      <xdr:colOff>50800</xdr:colOff>
      <xdr:row>37</xdr:row>
      <xdr:rowOff>91389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56020"/>
          <a:ext cx="8890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12370</xdr:rowOff>
    </xdr:from>
    <xdr:to>
      <xdr:col>76</xdr:col>
      <xdr:colOff>114300</xdr:colOff>
      <xdr:row>37</xdr:row>
      <xdr:rowOff>103353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56020"/>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103353</xdr:rowOff>
    </xdr:from>
    <xdr:to>
      <xdr:col>71</xdr:col>
      <xdr:colOff>177800</xdr:colOff>
      <xdr:row>38</xdr:row>
      <xdr:rowOff>24562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47003"/>
          <a:ext cx="8890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46456</xdr:rowOff>
    </xdr:from>
    <xdr:to>
      <xdr:col>85</xdr:col>
      <xdr:colOff>177800</xdr:colOff>
      <xdr:row>35</xdr:row>
      <xdr:rowOff>148056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69333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40589</xdr:rowOff>
    </xdr:from>
    <xdr:to>
      <xdr:col>81</xdr:col>
      <xdr:colOff>101600</xdr:colOff>
      <xdr:row>37</xdr:row>
      <xdr:rowOff>142189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133316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133020</xdr:rowOff>
    </xdr:from>
    <xdr:to>
      <xdr:col>76</xdr:col>
      <xdr:colOff>165100</xdr:colOff>
      <xdr:row>37</xdr:row>
      <xdr:rowOff>63170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79697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52553</xdr:rowOff>
    </xdr:from>
    <xdr:to>
      <xdr:col>72</xdr:col>
      <xdr:colOff>38100</xdr:colOff>
      <xdr:row>37</xdr:row>
      <xdr:rowOff>154153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145280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145212</xdr:rowOff>
    </xdr:from>
    <xdr:to>
      <xdr:col>67</xdr:col>
      <xdr:colOff>101600</xdr:colOff>
      <xdr:row>38</xdr:row>
      <xdr:rowOff>75361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88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66489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167955</xdr:rowOff>
    </xdr:from>
    <xdr:to>
      <xdr:col>85</xdr:col>
      <xdr:colOff>127000</xdr:colOff>
      <xdr:row>58</xdr:row>
      <xdr:rowOff>100335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69155"/>
          <a:ext cx="838200" cy="27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100335</xdr:rowOff>
    </xdr:from>
    <xdr:to>
      <xdr:col>81</xdr:col>
      <xdr:colOff>50800</xdr:colOff>
      <xdr:row>58</xdr:row>
      <xdr:rowOff>126190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44435"/>
          <a:ext cx="889000" cy="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76126</xdr:rowOff>
    </xdr:from>
    <xdr:to>
      <xdr:col>76</xdr:col>
      <xdr:colOff>114300</xdr:colOff>
      <xdr:row>58</xdr:row>
      <xdr:rowOff>126190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20226"/>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4899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122235</xdr:rowOff>
    </xdr:from>
    <xdr:to>
      <xdr:col>71</xdr:col>
      <xdr:colOff>177800</xdr:colOff>
      <xdr:row>58</xdr:row>
      <xdr:rowOff>76126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23435"/>
          <a:ext cx="889000" cy="29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9448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117155</xdr:rowOff>
    </xdr:from>
    <xdr:to>
      <xdr:col>85</xdr:col>
      <xdr:colOff>177800</xdr:colOff>
      <xdr:row>57</xdr:row>
      <xdr:rowOff>47305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1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95582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9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49535</xdr:rowOff>
    </xdr:from>
    <xdr:to>
      <xdr:col>81</xdr:col>
      <xdr:colOff>101600</xdr:colOff>
      <xdr:row>58</xdr:row>
      <xdr:rowOff>151135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142262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75390</xdr:rowOff>
    </xdr:from>
    <xdr:to>
      <xdr:col>76</xdr:col>
      <xdr:colOff>165100</xdr:colOff>
      <xdr:row>59</xdr:row>
      <xdr:rowOff>5540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168117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1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25326</xdr:rowOff>
    </xdr:from>
    <xdr:to>
      <xdr:col>72</xdr:col>
      <xdr:colOff>38100</xdr:colOff>
      <xdr:row>58</xdr:row>
      <xdr:rowOff>126926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6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118053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6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71435</xdr:rowOff>
    </xdr:from>
    <xdr:to>
      <xdr:col>67</xdr:col>
      <xdr:colOff>101600</xdr:colOff>
      <xdr:row>57</xdr:row>
      <xdr:rowOff>1585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7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18112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44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25781</xdr:rowOff>
    </xdr:from>
    <xdr:to>
      <xdr:col>85</xdr:col>
      <xdr:colOff>127000</xdr:colOff>
      <xdr:row>78</xdr:row>
      <xdr:rowOff>158559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98881"/>
          <a:ext cx="8382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158559</xdr:rowOff>
    </xdr:from>
    <xdr:to>
      <xdr:col>81</xdr:col>
      <xdr:colOff>50800</xdr:colOff>
      <xdr:row>79</xdr:row>
      <xdr:rowOff>27115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3165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10161</xdr:rowOff>
    </xdr:from>
    <xdr:to>
      <xdr:col>76</xdr:col>
      <xdr:colOff>114300</xdr:colOff>
      <xdr:row>79</xdr:row>
      <xdr:rowOff>27115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54711"/>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10161</xdr:rowOff>
    </xdr:from>
    <xdr:to>
      <xdr:col>71</xdr:col>
      <xdr:colOff>177800</xdr:colOff>
      <xdr:row>79</xdr:row>
      <xdr:rowOff>19875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54711"/>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146431</xdr:rowOff>
    </xdr:from>
    <xdr:to>
      <xdr:col>85</xdr:col>
      <xdr:colOff>177800</xdr:colOff>
      <xdr:row>78</xdr:row>
      <xdr:rowOff>76581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124858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26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107759</xdr:rowOff>
    </xdr:from>
    <xdr:to>
      <xdr:col>81</xdr:col>
      <xdr:colOff>101600</xdr:colOff>
      <xdr:row>79</xdr:row>
      <xdr:rowOff>37909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29036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73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147765</xdr:rowOff>
    </xdr:from>
    <xdr:to>
      <xdr:col>76</xdr:col>
      <xdr:colOff>165100</xdr:colOff>
      <xdr:row>79</xdr:row>
      <xdr:rowOff>77915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69042</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613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130811</xdr:rowOff>
    </xdr:from>
    <xdr:to>
      <xdr:col>72</xdr:col>
      <xdr:colOff>38100</xdr:colOff>
      <xdr:row>79</xdr:row>
      <xdr:rowOff>60961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52088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9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140525</xdr:rowOff>
    </xdr:from>
    <xdr:to>
      <xdr:col>67</xdr:col>
      <xdr:colOff>101600</xdr:colOff>
      <xdr:row>79</xdr:row>
      <xdr:rowOff>70675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1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61802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06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58052</xdr:rowOff>
    </xdr:from>
    <xdr:to>
      <xdr:col>85</xdr:col>
      <xdr:colOff>127000</xdr:colOff>
      <xdr:row>95</xdr:row>
      <xdr:rowOff>61957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345802"/>
          <a:ext cx="8382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61957</xdr:rowOff>
    </xdr:from>
    <xdr:to>
      <xdr:col>81</xdr:col>
      <xdr:colOff>50800</xdr:colOff>
      <xdr:row>95</xdr:row>
      <xdr:rowOff>86703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49707"/>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86703</xdr:rowOff>
    </xdr:from>
    <xdr:to>
      <xdr:col>76</xdr:col>
      <xdr:colOff>114300</xdr:colOff>
      <xdr:row>95</xdr:row>
      <xdr:rowOff>113430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74453"/>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98113</xdr:rowOff>
    </xdr:from>
    <xdr:to>
      <xdr:col>71</xdr:col>
      <xdr:colOff>177800</xdr:colOff>
      <xdr:row>95</xdr:row>
      <xdr:rowOff>113430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38586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7252</xdr:rowOff>
    </xdr:from>
    <xdr:to>
      <xdr:col>85</xdr:col>
      <xdr:colOff>177800</xdr:colOff>
      <xdr:row>95</xdr:row>
      <xdr:rowOff>108852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157129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11157</xdr:rowOff>
    </xdr:from>
    <xdr:to>
      <xdr:col>81</xdr:col>
      <xdr:colOff>101600</xdr:colOff>
      <xdr:row>95</xdr:row>
      <xdr:rowOff>112757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103884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3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35903</xdr:rowOff>
    </xdr:from>
    <xdr:to>
      <xdr:col>76</xdr:col>
      <xdr:colOff>165100</xdr:colOff>
      <xdr:row>95</xdr:row>
      <xdr:rowOff>137503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128630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62630</xdr:rowOff>
    </xdr:from>
    <xdr:to>
      <xdr:col>72</xdr:col>
      <xdr:colOff>38100</xdr:colOff>
      <xdr:row>95</xdr:row>
      <xdr:rowOff>164230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155357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47313</xdr:rowOff>
    </xdr:from>
    <xdr:to>
      <xdr:col>67</xdr:col>
      <xdr:colOff>101600</xdr:colOff>
      <xdr:row>95</xdr:row>
      <xdr:rowOff>148913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140040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2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総務費は、新庁舎本体建設工事の進捗に伴う事業費の増加などにより、住民一人あたりのコストは前年度に比べ、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21,469</a:t>
          </a:r>
          <a:r>
            <a:rPr kumimoji="1" lang="ja-JP" altLang="en-US" sz="1300">
              <a:latin typeface="ＭＳ Ｐゴシック" panose="020B0600070205080204" pitchFamily="50" charset="-128"/>
              <a:ea typeface="ＭＳ Ｐゴシック" panose="020B0600070205080204" pitchFamily="50" charset="-128"/>
            </a:rPr>
            <a:t>円増加し、類似団体平均と比べた場合も</a:t>
          </a:r>
          <a:r>
            <a:rPr kumimoji="1" lang="en-US" altLang="ja-JP" sz="1300" strike="noStrike" baseline="0">
              <a:solidFill>
                <a:sysClr val="windowText" lastClr="000000"/>
              </a:solidFill>
              <a:latin typeface="ＭＳ Ｐゴシック" panose="020B0600070205080204" pitchFamily="50" charset="-128"/>
              <a:ea typeface="ＭＳ Ｐゴシック" panose="020B0600070205080204" pitchFamily="50" charset="-128"/>
            </a:rPr>
            <a:t>26,132</a:t>
          </a:r>
          <a:r>
            <a:rPr kumimoji="1" lang="ja-JP" altLang="en-US" sz="1300">
              <a:latin typeface="ＭＳ Ｐゴシック" panose="020B0600070205080204" pitchFamily="50" charset="-128"/>
              <a:ea typeface="ＭＳ Ｐゴシック" panose="020B0600070205080204" pitchFamily="50" charset="-128"/>
            </a:rPr>
            <a:t>円高くなっている。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国の物価高騰対策として実施した非課税世帯への生活支援金事業などにより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、住民一人あたりのコストは前年度に比べ、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円増加し、類似団体平均と比べた場合も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消防費は、山口県中央消防指令センター整備による事業費の増加などにより、住民一人あたりのコストは前年度に比べ、</a:t>
          </a:r>
          <a:r>
            <a:rPr kumimoji="1" lang="en-US" altLang="ja-JP" sz="1300">
              <a:latin typeface="ＭＳ Ｐゴシック" panose="020B0600070205080204" pitchFamily="50" charset="-128"/>
              <a:ea typeface="ＭＳ Ｐゴシック" panose="020B0600070205080204" pitchFamily="50" charset="-128"/>
            </a:rPr>
            <a:t>4,423</a:t>
          </a:r>
          <a:r>
            <a:rPr kumimoji="1" lang="ja-JP" altLang="en-US" sz="1300">
              <a:latin typeface="ＭＳ Ｐゴシック" panose="020B0600070205080204" pitchFamily="50" charset="-128"/>
              <a:ea typeface="ＭＳ Ｐゴシック" panose="020B0600070205080204" pitchFamily="50" charset="-128"/>
            </a:rPr>
            <a:t>円増加し、類似団体平均と比べた場合も</a:t>
          </a:r>
          <a:r>
            <a:rPr kumimoji="1" lang="en-US" altLang="ja-JP" sz="1300">
              <a:latin typeface="ＭＳ Ｐゴシック" panose="020B0600070205080204" pitchFamily="50" charset="-128"/>
              <a:ea typeface="ＭＳ Ｐゴシック" panose="020B0600070205080204" pitchFamily="50" charset="-128"/>
            </a:rPr>
            <a:t>2,765</a:t>
          </a:r>
          <a:r>
            <a:rPr kumimoji="1" lang="ja-JP" altLang="en-US" sz="1300">
              <a:latin typeface="ＭＳ Ｐゴシック" panose="020B0600070205080204" pitchFamily="50" charset="-128"/>
              <a:ea typeface="ＭＳ Ｐゴシック" panose="020B0600070205080204" pitchFamily="50" charset="-128"/>
            </a:rPr>
            <a:t>円高くなっている。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教育費は、学校給食公会計化による事業費の増加などにより、住民一人あたりのコストは前年度に比べ、</a:t>
          </a:r>
          <a:r>
            <a:rPr kumimoji="1" lang="en-US" altLang="ja-JP" sz="1300">
              <a:latin typeface="ＭＳ Ｐゴシック" panose="020B0600070205080204" pitchFamily="50" charset="-128"/>
              <a:ea typeface="ＭＳ Ｐゴシック" panose="020B0600070205080204" pitchFamily="50" charset="-128"/>
            </a:rPr>
            <a:t>12,042</a:t>
          </a:r>
          <a:r>
            <a:rPr kumimoji="1" lang="ja-JP" altLang="en-US" sz="1300">
              <a:latin typeface="ＭＳ Ｐゴシック" panose="020B0600070205080204" pitchFamily="50" charset="-128"/>
              <a:ea typeface="ＭＳ Ｐゴシック" panose="020B0600070205080204" pitchFamily="50" charset="-128"/>
            </a:rPr>
            <a:t>円増加しているが、類似団体平均と比べた場合は</a:t>
          </a:r>
          <a:r>
            <a:rPr kumimoji="1" lang="en-US" altLang="ja-JP" sz="1300">
              <a:latin typeface="ＭＳ Ｐゴシック" panose="020B0600070205080204" pitchFamily="50" charset="-128"/>
              <a:ea typeface="ＭＳ Ｐゴシック" panose="020B0600070205080204" pitchFamily="50" charset="-128"/>
            </a:rPr>
            <a:t>2.503</a:t>
          </a:r>
          <a:r>
            <a:rPr kumimoji="1" lang="ja-JP" altLang="en-US" sz="1300">
              <a:latin typeface="ＭＳ Ｐゴシック" panose="020B0600070205080204" pitchFamily="50" charset="-128"/>
              <a:ea typeface="ＭＳ Ｐゴシック" panose="020B0600070205080204" pitchFamily="50" charset="-128"/>
            </a:rPr>
            <a:t>円安くなっている。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少子高齢化に伴う社会保障経費の増加が見込まれるだけではなく、老朽化した公民館の建替えや小中学校の大規模改修など、歳出の更なる増加が見込まれるため、地方財政措置される財源を最大限活用するなど、積極的な財源確保を行い、将来にわたり持続可能な行財政基盤の構築を推進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物価高騰対策事業などの歳出増に対して国の臨時交付金を最大限活用したことや、市税の増などによる歳入増により実質収支は黒字となっているが、前年度の収支差により単年度収支は赤字、財政調整基金の積立て・取崩しを控除した実質単年度収支も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今後も引き続き、経常経費を含め事業の見直しを行い、実質単年度収支の改善に努める。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山口県防府市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全ての会計において黒字となっており、本市全体では、</a:t>
          </a:r>
          <a:r>
            <a:rPr kumimoji="1" lang="en-US" altLang="ja-JP" sz="1400">
              <a:latin typeface="ＭＳ ゴシック" pitchFamily="49" charset="-128"/>
              <a:ea typeface="ＭＳ ゴシック" pitchFamily="49" charset="-128"/>
            </a:rPr>
            <a:t>26.25</a:t>
          </a:r>
          <a:r>
            <a:rPr kumimoji="1" lang="ja-JP" altLang="en-US" sz="1400">
              <a:latin typeface="ＭＳ ゴシック" pitchFamily="49" charset="-128"/>
              <a:ea typeface="ＭＳ ゴシック" pitchFamily="49" charset="-128"/>
            </a:rPr>
            <a:t>％の黒字で、前年度に比べ、</a:t>
          </a:r>
          <a:r>
            <a:rPr kumimoji="1" lang="en-US" altLang="ja-JP" sz="1400">
              <a:latin typeface="ＭＳ ゴシック" pitchFamily="49" charset="-128"/>
              <a:ea typeface="ＭＳ ゴシック" pitchFamily="49" charset="-128"/>
            </a:rPr>
            <a:t>3.55</a:t>
          </a:r>
          <a:r>
            <a:rPr kumimoji="1" lang="ja-JP" altLang="en-US" sz="1400" strike="noStrike" baseline="0">
              <a:solidFill>
                <a:sysClr val="windowText" lastClr="000000"/>
              </a:solidFill>
              <a:latin typeface="ＭＳ ゴシック" pitchFamily="49" charset="-128"/>
              <a:ea typeface="ＭＳ ゴシック" pitchFamily="49" charset="-128"/>
            </a:rPr>
            <a:t>ポイント</a:t>
          </a:r>
          <a:r>
            <a:rPr kumimoji="1" lang="ja-JP" altLang="en-US" sz="1400">
              <a:latin typeface="ＭＳ ゴシック" pitchFamily="49" charset="-128"/>
              <a:ea typeface="ＭＳ ゴシック" pitchFamily="49" charset="-128"/>
            </a:rPr>
            <a:t>低くなっている。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早期健全化基準である</a:t>
          </a:r>
          <a:r>
            <a:rPr kumimoji="1" lang="en-US" altLang="ja-JP" sz="1400">
              <a:latin typeface="ＭＳ ゴシック" pitchFamily="49" charset="-128"/>
              <a:ea typeface="ＭＳ ゴシック" pitchFamily="49" charset="-128"/>
            </a:rPr>
            <a:t>17.07</a:t>
          </a:r>
          <a:r>
            <a:rPr kumimoji="1" lang="ja-JP" altLang="en-US" sz="1400">
              <a:latin typeface="ＭＳ ゴシック" pitchFamily="49" charset="-128"/>
              <a:ea typeface="ＭＳ ゴシック" pitchFamily="49" charset="-128"/>
            </a:rPr>
            <a:t>％の赤字を大きく上回っており、健全な状態といえる。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88;&#26696;&#65289;&#12304;&#36001;&#25919;&#29366;&#27841;&#36039;&#26009;&#38598;&#12305;_352063_&#38450;&#2422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61.3</v>
          </cell>
          <cell r="BX53">
            <v>63.1</v>
          </cell>
          <cell r="CF53">
            <v>64.599999999999994</v>
          </cell>
          <cell r="CN53">
            <v>66.099999999999994</v>
          </cell>
          <cell r="CV53">
            <v>67.599999999999994</v>
          </cell>
        </row>
        <row r="55">
          <cell r="AN55" t="str">
            <v>類似団体内平均値</v>
          </cell>
          <cell r="BP55">
            <v>0.5</v>
          </cell>
          <cell r="BX55">
            <v>5.9</v>
          </cell>
          <cell r="CF55">
            <v>4.0999999999999996</v>
          </cell>
          <cell r="CN55">
            <v>0</v>
          </cell>
          <cell r="CV55">
            <v>0</v>
          </cell>
        </row>
        <row r="57">
          <cell r="BP57">
            <v>60.4</v>
          </cell>
          <cell r="BX57">
            <v>61.9</v>
          </cell>
          <cell r="CF57">
            <v>62.8</v>
          </cell>
          <cell r="CN57">
            <v>64</v>
          </cell>
          <cell r="CV57">
            <v>64.400000000000006</v>
          </cell>
        </row>
        <row r="72">
          <cell r="BP72" t="str">
            <v>R01</v>
          </cell>
          <cell r="BX72" t="str">
            <v>R02</v>
          </cell>
          <cell r="CF72" t="str">
            <v>R03</v>
          </cell>
          <cell r="CN72" t="str">
            <v>R04</v>
          </cell>
          <cell r="CV72" t="str">
            <v>R05</v>
          </cell>
        </row>
        <row r="73">
          <cell r="AN73" t="str">
            <v>当該団体値</v>
          </cell>
        </row>
        <row r="75">
          <cell r="BP75">
            <v>3.5</v>
          </cell>
          <cell r="BX75">
            <v>3.2</v>
          </cell>
          <cell r="CF75">
            <v>3.2</v>
          </cell>
          <cell r="CN75">
            <v>3.3</v>
          </cell>
          <cell r="CV75">
            <v>3.5</v>
          </cell>
        </row>
        <row r="77">
          <cell r="AN77" t="str">
            <v>類似団体内平均値</v>
          </cell>
          <cell r="BP77">
            <v>0.5</v>
          </cell>
          <cell r="BX77">
            <v>5.9</v>
          </cell>
          <cell r="CF77">
            <v>4.0999999999999996</v>
          </cell>
          <cell r="CN77">
            <v>0</v>
          </cell>
          <cell r="CV77">
            <v>0</v>
          </cell>
        </row>
        <row r="79">
          <cell r="BP79">
            <v>5.0999999999999996</v>
          </cell>
          <cell r="BX79">
            <v>5.2</v>
          </cell>
          <cell r="CF79">
            <v>5.0999999999999996</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zoomScale="85" zoomScaleNormal="85" workbookViewId="0">
      <selection activeCell="F58" sqref="F58"/>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55956243</v>
      </c>
      <c r="BO4" s="436"/>
      <c r="BP4" s="436"/>
      <c r="BQ4" s="436"/>
      <c r="BR4" s="436"/>
      <c r="BS4" s="436"/>
      <c r="BT4" s="436"/>
      <c r="BU4" s="437"/>
      <c r="BV4" s="435">
        <v>50864507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7.2</v>
      </c>
      <c r="CU4" s="576"/>
      <c r="CV4" s="576"/>
      <c r="CW4" s="576"/>
      <c r="CX4" s="576"/>
      <c r="CY4" s="576"/>
      <c r="CZ4" s="576"/>
      <c r="DA4" s="577"/>
      <c r="DB4" s="575">
        <v>8.6</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53660280</v>
      </c>
      <c r="BO5" s="407"/>
      <c r="BP5" s="407"/>
      <c r="BQ5" s="407"/>
      <c r="BR5" s="407"/>
      <c r="BS5" s="407"/>
      <c r="BT5" s="407"/>
      <c r="BU5" s="408"/>
      <c r="BV5" s="406">
        <v>48433150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92.4</v>
      </c>
      <c r="CU5" s="404"/>
      <c r="CV5" s="404"/>
      <c r="CW5" s="404"/>
      <c r="CX5" s="404"/>
      <c r="CY5" s="404"/>
      <c r="CZ5" s="404"/>
      <c r="DA5" s="405"/>
      <c r="DB5" s="403">
        <v>94.9</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2295963</v>
      </c>
      <c r="BO6" s="407"/>
      <c r="BP6" s="407"/>
      <c r="BQ6" s="407"/>
      <c r="BR6" s="407"/>
      <c r="BS6" s="407"/>
      <c r="BT6" s="407"/>
      <c r="BU6" s="408"/>
      <c r="BV6" s="406">
        <v>2431357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93.3</v>
      </c>
      <c r="CU6" s="550"/>
      <c r="CV6" s="550"/>
      <c r="CW6" s="550"/>
      <c r="CX6" s="550"/>
      <c r="CY6" s="550"/>
      <c r="CZ6" s="550"/>
      <c r="DA6" s="551"/>
      <c r="DB6" s="549">
        <v>97.5</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479059</v>
      </c>
      <c r="BO7" s="407"/>
      <c r="BP7" s="407"/>
      <c r="BQ7" s="407"/>
      <c r="BR7" s="407"/>
      <c r="BS7" s="407"/>
      <c r="BT7" s="407"/>
      <c r="BU7" s="408"/>
      <c r="BV7" s="406">
        <v>333462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25140446</v>
      </c>
      <c r="CU7" s="407"/>
      <c r="CV7" s="407"/>
      <c r="CW7" s="407"/>
      <c r="CX7" s="407"/>
      <c r="CY7" s="407"/>
      <c r="CZ7" s="407"/>
      <c r="DA7" s="408"/>
      <c r="DB7" s="406">
        <v>24388247</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1816904</v>
      </c>
      <c r="BO8" s="407"/>
      <c r="BP8" s="407"/>
      <c r="BQ8" s="407"/>
      <c r="BR8" s="407"/>
      <c r="BS8" s="407"/>
      <c r="BT8" s="407"/>
      <c r="BU8" s="408"/>
      <c r="BV8" s="406">
        <v>2097895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0.75</v>
      </c>
      <c r="CU8" s="510"/>
      <c r="CV8" s="510"/>
      <c r="CW8" s="510"/>
      <c r="CX8" s="510"/>
      <c r="CY8" s="510"/>
      <c r="CZ8" s="510"/>
      <c r="DA8" s="511"/>
      <c r="DB8" s="509">
        <v>0.77</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113979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-280991</v>
      </c>
      <c r="BO9" s="407"/>
      <c r="BP9" s="407"/>
      <c r="BQ9" s="407"/>
      <c r="BR9" s="407"/>
      <c r="BS9" s="407"/>
      <c r="BT9" s="407"/>
      <c r="BU9" s="408"/>
      <c r="BV9" s="406">
        <v>449025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11.6</v>
      </c>
      <c r="CU9" s="404"/>
      <c r="CV9" s="404"/>
      <c r="CW9" s="404"/>
      <c r="CX9" s="404"/>
      <c r="CY9" s="404"/>
      <c r="CZ9" s="404"/>
      <c r="DA9" s="405"/>
      <c r="DB9" s="403">
        <v>12.4</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115942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1079264</v>
      </c>
      <c r="BO10" s="407"/>
      <c r="BP10" s="407"/>
      <c r="BQ10" s="407"/>
      <c r="BR10" s="407"/>
      <c r="BS10" s="407"/>
      <c r="BT10" s="407"/>
      <c r="BU10" s="408"/>
      <c r="BV10" s="406">
        <v>1286300</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113888</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1100000</v>
      </c>
      <c r="BO12" s="407"/>
      <c r="BP12" s="407"/>
      <c r="BQ12" s="407"/>
      <c r="BR12" s="407"/>
      <c r="BS12" s="407"/>
      <c r="BT12" s="407"/>
      <c r="BU12" s="408"/>
      <c r="BV12" s="406">
        <v>1000000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129</v>
      </c>
      <c r="N13" s="491"/>
      <c r="O13" s="491"/>
      <c r="P13" s="491"/>
      <c r="Q13" s="492"/>
      <c r="R13" s="493">
        <v>112010</v>
      </c>
      <c r="S13" s="494"/>
      <c r="T13" s="494"/>
      <c r="U13" s="494"/>
      <c r="V13" s="495"/>
      <c r="W13" s="496" t="s">
        <v>130</v>
      </c>
      <c r="X13" s="392"/>
      <c r="Y13" s="392"/>
      <c r="Z13" s="392"/>
      <c r="AA13" s="392"/>
      <c r="AB13" s="393"/>
      <c r="AC13" s="359">
        <v>1324</v>
      </c>
      <c r="AD13" s="360"/>
      <c r="AE13" s="360"/>
      <c r="AF13" s="360"/>
      <c r="AG13" s="361"/>
      <c r="AH13" s="359">
        <v>1374</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-301727</v>
      </c>
      <c r="BO13" s="407"/>
      <c r="BP13" s="407"/>
      <c r="BQ13" s="407"/>
      <c r="BR13" s="407"/>
      <c r="BS13" s="407"/>
      <c r="BT13" s="407"/>
      <c r="BU13" s="408"/>
      <c r="BV13" s="406">
        <v>735325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3.5</v>
      </c>
      <c r="CU13" s="404"/>
      <c r="CV13" s="404"/>
      <c r="CW13" s="404"/>
      <c r="CX13" s="404"/>
      <c r="CY13" s="404"/>
      <c r="CZ13" s="404"/>
      <c r="DA13" s="405"/>
      <c r="DB13" s="403">
        <v>3.3</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113927</v>
      </c>
      <c r="S14" s="494"/>
      <c r="T14" s="494"/>
      <c r="U14" s="494"/>
      <c r="V14" s="495"/>
      <c r="W14" s="497"/>
      <c r="X14" s="395"/>
      <c r="Y14" s="395"/>
      <c r="Z14" s="395"/>
      <c r="AA14" s="395"/>
      <c r="AB14" s="396"/>
      <c r="AC14" s="486">
        <v>2.5</v>
      </c>
      <c r="AD14" s="487"/>
      <c r="AE14" s="487"/>
      <c r="AF14" s="487"/>
      <c r="AG14" s="488"/>
      <c r="AH14" s="486">
        <v>2.5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129</v>
      </c>
      <c r="N15" s="491"/>
      <c r="O15" s="491"/>
      <c r="P15" s="491"/>
      <c r="Q15" s="492"/>
      <c r="R15" s="493">
        <v>112654</v>
      </c>
      <c r="S15" s="494"/>
      <c r="T15" s="494"/>
      <c r="U15" s="494"/>
      <c r="V15" s="495"/>
      <c r="W15" s="496" t="s">
        <v>137</v>
      </c>
      <c r="X15" s="392"/>
      <c r="Y15" s="392"/>
      <c r="Z15" s="392"/>
      <c r="AA15" s="392"/>
      <c r="AB15" s="393"/>
      <c r="AC15" s="359">
        <v>16914</v>
      </c>
      <c r="AD15" s="360"/>
      <c r="AE15" s="360"/>
      <c r="AF15" s="360"/>
      <c r="AG15" s="361"/>
      <c r="AH15" s="359">
        <v>17118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15639400</v>
      </c>
      <c r="BO15" s="436"/>
      <c r="BP15" s="436"/>
      <c r="BQ15" s="436"/>
      <c r="BR15" s="436"/>
      <c r="BS15" s="436"/>
      <c r="BT15" s="436"/>
      <c r="BU15" s="437"/>
      <c r="BV15" s="435">
        <v>14635306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31.9</v>
      </c>
      <c r="AD16" s="487"/>
      <c r="AE16" s="487"/>
      <c r="AF16" s="487"/>
      <c r="AG16" s="488"/>
      <c r="AH16" s="486">
        <v>31.7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20780043</v>
      </c>
      <c r="BO16" s="407"/>
      <c r="BP16" s="407"/>
      <c r="BQ16" s="407"/>
      <c r="BR16" s="407"/>
      <c r="BS16" s="407"/>
      <c r="BT16" s="407"/>
      <c r="BU16" s="408"/>
      <c r="BV16" s="406">
        <v>19878039</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34801</v>
      </c>
      <c r="AD17" s="360"/>
      <c r="AE17" s="360"/>
      <c r="AF17" s="360"/>
      <c r="AG17" s="361"/>
      <c r="AH17" s="359">
        <v>35456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19774212</v>
      </c>
      <c r="BO17" s="407"/>
      <c r="BP17" s="407"/>
      <c r="BQ17" s="407"/>
      <c r="BR17" s="407"/>
      <c r="BS17" s="407"/>
      <c r="BT17" s="407"/>
      <c r="BU17" s="408"/>
      <c r="BV17" s="406">
        <v>18455748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189.37</v>
      </c>
      <c r="M18" s="459"/>
      <c r="N18" s="459"/>
      <c r="O18" s="459"/>
      <c r="P18" s="459"/>
      <c r="Q18" s="459"/>
      <c r="R18" s="460"/>
      <c r="S18" s="460"/>
      <c r="T18" s="460"/>
      <c r="U18" s="460"/>
      <c r="V18" s="461"/>
      <c r="W18" s="477"/>
      <c r="X18" s="478"/>
      <c r="Y18" s="478"/>
      <c r="Z18" s="478"/>
      <c r="AA18" s="478"/>
      <c r="AB18" s="502"/>
      <c r="AC18" s="376">
        <v>65.599999999999994</v>
      </c>
      <c r="AD18" s="377"/>
      <c r="AE18" s="377"/>
      <c r="AF18" s="377"/>
      <c r="AG18" s="462"/>
      <c r="AH18" s="376">
        <v>65.7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24125489</v>
      </c>
      <c r="BO18" s="407"/>
      <c r="BP18" s="407"/>
      <c r="BQ18" s="407"/>
      <c r="BR18" s="407"/>
      <c r="BS18" s="407"/>
      <c r="BT18" s="407"/>
      <c r="BU18" s="408"/>
      <c r="BV18" s="406">
        <v>24272211</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602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34356612</v>
      </c>
      <c r="BO19" s="407"/>
      <c r="BP19" s="407"/>
      <c r="BQ19" s="407"/>
      <c r="BR19" s="407"/>
      <c r="BS19" s="407"/>
      <c r="BT19" s="407"/>
      <c r="BU19" s="408"/>
      <c r="BV19" s="406">
        <v>31715651</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48858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44819623</v>
      </c>
      <c r="BO22" s="436"/>
      <c r="BP22" s="436"/>
      <c r="BQ22" s="436"/>
      <c r="BR22" s="436"/>
      <c r="BS22" s="436"/>
      <c r="BT22" s="436"/>
      <c r="BU22" s="437"/>
      <c r="BV22" s="435">
        <v>42170916</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34952450</v>
      </c>
      <c r="BO23" s="407"/>
      <c r="BP23" s="407"/>
      <c r="BQ23" s="407"/>
      <c r="BR23" s="407"/>
      <c r="BS23" s="407"/>
      <c r="BT23" s="407"/>
      <c r="BU23" s="408"/>
      <c r="BV23" s="406">
        <v>36570288</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9120</v>
      </c>
      <c r="R24" s="360"/>
      <c r="S24" s="360"/>
      <c r="T24" s="360"/>
      <c r="U24" s="360"/>
      <c r="V24" s="361"/>
      <c r="W24" s="449"/>
      <c r="X24" s="386"/>
      <c r="Y24" s="387"/>
      <c r="Z24" s="362" t="s">
        <v>162</v>
      </c>
      <c r="AA24" s="363"/>
      <c r="AB24" s="363"/>
      <c r="AC24" s="363"/>
      <c r="AD24" s="363"/>
      <c r="AE24" s="363"/>
      <c r="AF24" s="363"/>
      <c r="AG24" s="364"/>
      <c r="AH24" s="359">
        <v>768</v>
      </c>
      <c r="AI24" s="360"/>
      <c r="AJ24" s="360"/>
      <c r="AK24" s="360"/>
      <c r="AL24" s="361"/>
      <c r="AM24" s="359">
        <v>2350848</v>
      </c>
      <c r="AN24" s="360"/>
      <c r="AO24" s="360"/>
      <c r="AP24" s="360"/>
      <c r="AQ24" s="360"/>
      <c r="AR24" s="361"/>
      <c r="AS24" s="359">
        <v>3061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26332247</v>
      </c>
      <c r="BO24" s="407"/>
      <c r="BP24" s="407"/>
      <c r="BQ24" s="407"/>
      <c r="BR24" s="407"/>
      <c r="BS24" s="407"/>
      <c r="BT24" s="407"/>
      <c r="BU24" s="408"/>
      <c r="BV24" s="406">
        <v>22313939</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7450</v>
      </c>
      <c r="R25" s="360"/>
      <c r="S25" s="360"/>
      <c r="T25" s="360"/>
      <c r="U25" s="360"/>
      <c r="V25" s="361"/>
      <c r="W25" s="449"/>
      <c r="X25" s="386"/>
      <c r="Y25" s="387"/>
      <c r="Z25" s="362" t="s">
        <v>165</v>
      </c>
      <c r="AA25" s="363"/>
      <c r="AB25" s="363"/>
      <c r="AC25" s="363"/>
      <c r="AD25" s="363"/>
      <c r="AE25" s="363"/>
      <c r="AF25" s="363"/>
      <c r="AG25" s="364"/>
      <c r="AH25" s="359">
        <v>142</v>
      </c>
      <c r="AI25" s="360"/>
      <c r="AJ25" s="360"/>
      <c r="AK25" s="360"/>
      <c r="AL25" s="361"/>
      <c r="AM25" s="359">
        <v>417906</v>
      </c>
      <c r="AN25" s="360"/>
      <c r="AO25" s="360"/>
      <c r="AP25" s="360"/>
      <c r="AQ25" s="360"/>
      <c r="AR25" s="361"/>
      <c r="AS25" s="359">
        <v>2943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29570336</v>
      </c>
      <c r="BO25" s="436"/>
      <c r="BP25" s="436"/>
      <c r="BQ25" s="436"/>
      <c r="BR25" s="436"/>
      <c r="BS25" s="436"/>
      <c r="BT25" s="436"/>
      <c r="BU25" s="437"/>
      <c r="BV25" s="435">
        <v>27239454</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6500</v>
      </c>
      <c r="R26" s="360"/>
      <c r="S26" s="360"/>
      <c r="T26" s="360"/>
      <c r="U26" s="360"/>
      <c r="V26" s="361"/>
      <c r="W26" s="449"/>
      <c r="X26" s="386"/>
      <c r="Y26" s="387"/>
      <c r="Z26" s="362" t="s">
        <v>168</v>
      </c>
      <c r="AA26" s="417"/>
      <c r="AB26" s="417"/>
      <c r="AC26" s="417"/>
      <c r="AD26" s="417"/>
      <c r="AE26" s="417"/>
      <c r="AF26" s="417"/>
      <c r="AG26" s="418"/>
      <c r="AH26" s="359">
        <v>74</v>
      </c>
      <c r="AI26" s="360"/>
      <c r="AJ26" s="360"/>
      <c r="AK26" s="360"/>
      <c r="AL26" s="361"/>
      <c r="AM26" s="359">
        <v>245014</v>
      </c>
      <c r="AN26" s="360"/>
      <c r="AO26" s="360"/>
      <c r="AP26" s="360"/>
      <c r="AQ26" s="360"/>
      <c r="AR26" s="361"/>
      <c r="AS26" s="359">
        <v>3311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360000</v>
      </c>
      <c r="BO26" s="407"/>
      <c r="BP26" s="407"/>
      <c r="BQ26" s="407"/>
      <c r="BR26" s="407"/>
      <c r="BS26" s="407"/>
      <c r="BT26" s="407"/>
      <c r="BU26" s="408"/>
      <c r="BV26" s="406">
        <v>360000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5130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4410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3438562</v>
      </c>
      <c r="BO28" s="436"/>
      <c r="BP28" s="436"/>
      <c r="BQ28" s="436"/>
      <c r="BR28" s="436"/>
      <c r="BS28" s="436"/>
      <c r="BT28" s="436"/>
      <c r="BU28" s="437"/>
      <c r="BV28" s="435">
        <v>3459283</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23</v>
      </c>
      <c r="M29" s="360"/>
      <c r="N29" s="360"/>
      <c r="O29" s="360"/>
      <c r="P29" s="361"/>
      <c r="Q29" s="359">
        <v>4160</v>
      </c>
      <c r="R29" s="360"/>
      <c r="S29" s="360"/>
      <c r="T29" s="360"/>
      <c r="U29" s="360"/>
      <c r="V29" s="361"/>
      <c r="W29" s="450"/>
      <c r="X29" s="451"/>
      <c r="Y29" s="452"/>
      <c r="Z29" s="362" t="s">
        <v>177</v>
      </c>
      <c r="AA29" s="363"/>
      <c r="AB29" s="363"/>
      <c r="AC29" s="363"/>
      <c r="AD29" s="363"/>
      <c r="AE29" s="363"/>
      <c r="AF29" s="363"/>
      <c r="AG29" s="364"/>
      <c r="AH29" s="359">
        <v>768</v>
      </c>
      <c r="AI29" s="360"/>
      <c r="AJ29" s="360"/>
      <c r="AK29" s="360"/>
      <c r="AL29" s="361"/>
      <c r="AM29" s="359">
        <v>2350848</v>
      </c>
      <c r="AN29" s="360"/>
      <c r="AO29" s="360"/>
      <c r="AP29" s="360"/>
      <c r="AQ29" s="360"/>
      <c r="AR29" s="361"/>
      <c r="AS29" s="359">
        <v>3061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3250063</v>
      </c>
      <c r="BO29" s="407"/>
      <c r="BP29" s="407"/>
      <c r="BQ29" s="407"/>
      <c r="BR29" s="407"/>
      <c r="BS29" s="407"/>
      <c r="BT29" s="407"/>
      <c r="BU29" s="408"/>
      <c r="BV29" s="406">
        <v>2949899</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5588350</v>
      </c>
      <c r="BO30" s="441"/>
      <c r="BP30" s="441"/>
      <c r="BQ30" s="441"/>
      <c r="BR30" s="441"/>
      <c r="BS30" s="441"/>
      <c r="BT30" s="441"/>
      <c r="BU30" s="442"/>
      <c r="BV30" s="440">
        <v>5007714</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競輪事業特別会計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75"/>
      <c r="BE34" s="354">
        <f>IF(BG34="","",MAX(C34:D43,U34:V43,AM34:AN43)+1)</f>
        <v>10</v>
      </c>
      <c r="BF34" s="354"/>
      <c r="BG34" s="355" t="str">
        <f>IF('各会計、関係団体の財政状況及び健全化判断比率'!B36="","",'各会計、関係団体の財政状況及び健全化判断比率'!B36)</f>
        <v>青果市場事業特別会計</v>
      </c>
      <c r="BH34" s="355"/>
      <c r="BI34" s="355"/>
      <c r="BJ34" s="355"/>
      <c r="BK34" s="355"/>
      <c r="BL34" s="355"/>
      <c r="BM34" s="355"/>
      <c r="BN34" s="355"/>
      <c r="BO34" s="355"/>
      <c r="BP34" s="355"/>
      <c r="BQ34" s="355"/>
      <c r="BR34" s="355"/>
      <c r="BS34" s="355"/>
      <c r="BT34" s="355"/>
      <c r="BU34" s="355"/>
      <c r="BV34" s="175"/>
      <c r="BW34" s="354">
        <f>IF(BY34="","",MAX(C34:D43,U34:V43,AM34:AN43,BE34:BF43)+1)</f>
        <v>12</v>
      </c>
      <c r="BX34" s="354"/>
      <c r="BY34" s="355" t="str">
        <f>IF('各会計、関係団体の財政状況及び健全化判断比率'!B68="","",'各会計、関係団体の財政状況及び健全化判断比率'!B68)</f>
        <v>山口県市町総合事務組合（一般会計）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防府市農業公社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国民健康保険事業特別会計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IF('各会計、関係団体の財政状況及び健全化判断比率'!B34="","",'各会計、関係団体の財政状況及び健全化判断比率'!B34)</f>
        <v>工業用水道事業会計</v>
      </c>
      <c r="AP35" s="355"/>
      <c r="AQ35" s="355"/>
      <c r="AR35" s="355"/>
      <c r="AS35" s="355"/>
      <c r="AT35" s="355"/>
      <c r="AU35" s="355"/>
      <c r="AV35" s="355"/>
      <c r="AW35" s="355"/>
      <c r="AX35" s="355"/>
      <c r="AY35" s="355"/>
      <c r="AZ35" s="355"/>
      <c r="BA35" s="355"/>
      <c r="BB35" s="355"/>
      <c r="BC35" s="355"/>
      <c r="BD35" s="175"/>
      <c r="BE35" s="354">
        <f t="shared" ref="BE35:BE43" si="1">IF(BG35="","",BE34+1)</f>
        <v>11</v>
      </c>
      <c r="BF35" s="354"/>
      <c r="BG35" s="355" t="str">
        <f>IF('各会計、関係団体の財政状況及び健全化判断比率'!B37="","",'各会計、関係団体の財政状況及び健全化判断比率'!B37)</f>
        <v>と場事業特別会計</v>
      </c>
      <c r="BH35" s="355"/>
      <c r="BI35" s="355"/>
      <c r="BJ35" s="355"/>
      <c r="BK35" s="355"/>
      <c r="BL35" s="355"/>
      <c r="BM35" s="355"/>
      <c r="BN35" s="355"/>
      <c r="BO35" s="355"/>
      <c r="BP35" s="355"/>
      <c r="BQ35" s="355"/>
      <c r="BR35" s="355"/>
      <c r="BS35" s="355"/>
      <c r="BT35" s="355"/>
      <c r="BU35" s="355"/>
      <c r="BV35" s="175"/>
      <c r="BW35" s="354">
        <f t="shared" ref="BW35:BW43" si="2">IF(BY35="","",BW34+1)</f>
        <v>13</v>
      </c>
      <c r="BX35" s="354"/>
      <c r="BY35" s="355" t="str">
        <f>IF('各会計、関係団体の財政状況及び健全化判断比率'!B69="","",'各会計、関係団体の財政状況及び健全化判断比率'!B69)</f>
        <v>山口県市町総合事務組合（非常勤職員公務災害補償特別会計）</v>
      </c>
      <c r="BZ35" s="355"/>
      <c r="CA35" s="355"/>
      <c r="CB35" s="355"/>
      <c r="CC35" s="355"/>
      <c r="CD35" s="355"/>
      <c r="CE35" s="355"/>
      <c r="CF35" s="355"/>
      <c r="CG35" s="355"/>
      <c r="CH35" s="355"/>
      <c r="CI35" s="355"/>
      <c r="CJ35" s="355"/>
      <c r="CK35" s="355"/>
      <c r="CL35" s="355"/>
      <c r="CM35" s="355"/>
      <c r="CN35" s="175"/>
      <c r="CO35" s="354">
        <f t="shared" ref="CO35:CO43" si="3">IF(CQ35="","",CO34+1)</f>
        <v>18</v>
      </c>
      <c r="CP35" s="354"/>
      <c r="CQ35" s="355" t="str">
        <f>IF('各会計、関係団体の財政状況及び健全化判断比率'!BS8="","",'各会計、関係団体の財政状況及び健全化判断比率'!BS8)</f>
        <v>防府水道センター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交通災害共済事業特別会計</v>
      </c>
      <c r="X36" s="355"/>
      <c r="Y36" s="355"/>
      <c r="Z36" s="355"/>
      <c r="AA36" s="355"/>
      <c r="AB36" s="355"/>
      <c r="AC36" s="355"/>
      <c r="AD36" s="355"/>
      <c r="AE36" s="355"/>
      <c r="AF36" s="355"/>
      <c r="AG36" s="355"/>
      <c r="AH36" s="355"/>
      <c r="AI36" s="355"/>
      <c r="AJ36" s="355"/>
      <c r="AK36" s="355"/>
      <c r="AL36" s="175"/>
      <c r="AM36" s="354">
        <f t="shared" si="0"/>
        <v>9</v>
      </c>
      <c r="AN36" s="354"/>
      <c r="AO36" s="355" t="str">
        <f>IF('各会計、関係団体の財政状況及び健全化判断比率'!B35="","",'各会計、関係団体の財政状況及び健全化判断比率'!B35)</f>
        <v>公共下水道事業会計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14</v>
      </c>
      <c r="BX36" s="354"/>
      <c r="BY36" s="355" t="str">
        <f>IF('各会計、関係団体の財政状況及び健全化判断比率'!B70="","",'各会計、関係団体の財政状況及び健全化判断比率'!B70)</f>
        <v>山口県市町総合事務組合（山口県自治会館管理特別会計）</v>
      </c>
      <c r="BZ36" s="355"/>
      <c r="CA36" s="355"/>
      <c r="CB36" s="355"/>
      <c r="CC36" s="355"/>
      <c r="CD36" s="355"/>
      <c r="CE36" s="355"/>
      <c r="CF36" s="355"/>
      <c r="CG36" s="355"/>
      <c r="CH36" s="355"/>
      <c r="CI36" s="355"/>
      <c r="CJ36" s="355"/>
      <c r="CK36" s="355"/>
      <c r="CL36" s="355"/>
      <c r="CM36" s="355"/>
      <c r="CN36" s="175"/>
      <c r="CO36" s="354">
        <f t="shared" si="3"/>
        <v>19</v>
      </c>
      <c r="CP36" s="354"/>
      <c r="CQ36" s="355" t="str">
        <f>IF('各会計、関係団体の財政状況及び健全化判断比率'!BS9="","",'各会計、関係団体の財政状況及び健全化判断比率'!BS9)</f>
        <v>防府市文化振興財団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15</v>
      </c>
      <c r="BX37" s="354"/>
      <c r="BY37" s="355" t="str">
        <f>IF('各会計、関係団体の財政状況及び健全化判断比率'!B71="","",'各会計、関係団体の財政状況及び健全化判断比率'!B71)</f>
        <v>山口県後期高齢者医療広域連合（一般会計）</v>
      </c>
      <c r="BZ37" s="355"/>
      <c r="CA37" s="355"/>
      <c r="CB37" s="355"/>
      <c r="CC37" s="355"/>
      <c r="CD37" s="355"/>
      <c r="CE37" s="355"/>
      <c r="CF37" s="355"/>
      <c r="CG37" s="355"/>
      <c r="CH37" s="355"/>
      <c r="CI37" s="355"/>
      <c r="CJ37" s="355"/>
      <c r="CK37" s="355"/>
      <c r="CL37" s="355"/>
      <c r="CM37" s="355"/>
      <c r="CN37" s="175"/>
      <c r="CO37" s="354">
        <f t="shared" si="3"/>
        <v>20</v>
      </c>
      <c r="CP37" s="354"/>
      <c r="CQ37" s="355" t="str">
        <f>IF('各会計、関係団体の財政状況及び健全化判断比率'!BS10="","",'各会計、関係団体の財政状況及び健全化判断比率'!BS10)</f>
        <v>野島海運</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6</v>
      </c>
      <c r="V38" s="354"/>
      <c r="W38" s="355" t="str">
        <f>IF('各会計、関係団体の財政状況及び健全化判断比率'!B32="","",'各会計、関係団体の財政状況及び健全化判断比率'!B32)</f>
        <v>後期高齢者医療事業特別会計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16</v>
      </c>
      <c r="BX38" s="354"/>
      <c r="BY38" s="355" t="str">
        <f>IF('各会計、関係団体の財政状況及び健全化判断比率'!B72="","",'各会計、関係団体の財政状況及び健全化判断比率'!B72)</f>
        <v>山口県後期高齢者医療広域連合（後期高齢者医療特別会計）</v>
      </c>
      <c r="BZ38" s="355"/>
      <c r="CA38" s="355"/>
      <c r="CB38" s="355"/>
      <c r="CC38" s="355"/>
      <c r="CD38" s="355"/>
      <c r="CE38" s="355"/>
      <c r="CF38" s="355"/>
      <c r="CG38" s="355"/>
      <c r="CH38" s="355"/>
      <c r="CI38" s="355"/>
      <c r="CJ38" s="355"/>
      <c r="CK38" s="355"/>
      <c r="CL38" s="355"/>
      <c r="CM38" s="355"/>
      <c r="CN38" s="175"/>
      <c r="CO38" s="354">
        <f t="shared" si="3"/>
        <v>21</v>
      </c>
      <c r="CP38" s="354"/>
      <c r="CQ38" s="355" t="str">
        <f>IF('各会計、関係団体の財政状況及び健全化判断比率'!BS11="","",'各会計、関係団体の財政状況及び健全化判断比率'!BS11)</f>
        <v>防府市土地開発公社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f t="shared" si="3"/>
        <v>22</v>
      </c>
      <c r="CP39" s="354"/>
      <c r="CQ39" s="355" t="str">
        <f>IF('各会計、関係団体の財政状況及び健全化判断比率'!BS12="","",'各会計、関係団体の財政状況及び健全化判断比率'!BS12)</f>
        <v>防府市地域振興</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f t="shared" si="3"/>
        <v>23</v>
      </c>
      <c r="CP40" s="354"/>
      <c r="CQ40" s="355" t="str">
        <f>IF('各会計、関係団体の財政状況及び健全化判断比率'!BS13="","",'各会計、関係団体の財政状況及び健全化判断比率'!BS13)</f>
        <v>やまぐち農林振興公社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KuTV5hK3R66+d0GPfeIa0mWCj6M16Nh+5k1OnayJo804n9TxitZ06V2BMO7ZxK2/J2IF0Gkb5/tYqqJQz1q7Q==" saltValue="DrOf2+EN/UA8sfXCs466Q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70" zoomScaleNormal="70" zoomScaleSheetLayoutView="100" workbookViewId="0">
      <selection activeCell="F58" sqref="F58"/>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537</v>
      </c>
      <c r="D34" s="1136"/>
      <c r="E34" s="1137"/>
      <c r="F34" s="32">
        <v>9.48</v>
      </c>
      <c r="G34" s="33">
        <v>7.81</v>
      </c>
      <c r="H34" s="33">
        <v>7.89</v>
      </c>
      <c r="I34" s="33">
        <v>8.43</v>
      </c>
      <c r="J34" s="34">
        <v>8.58</v>
      </c>
      <c r="K34" s="22"/>
      <c r="L34" s="22"/>
      <c r="M34" s="22"/>
      <c r="N34" s="22"/>
      <c r="O34" s="22"/>
      <c r="P34" s="22"/>
    </row>
    <row r="35" spans="1:16" ht="39" customHeight="1" x14ac:dyDescent="0.2">
      <c r="A35" s="22"/>
      <c r="B35" s="35"/>
      <c r="C35" s="1132" t="s">
        <v>538</v>
      </c>
      <c r="D35" s="1132"/>
      <c r="E35" s="1133"/>
      <c r="F35" s="36">
        <v>4.4400000000000004</v>
      </c>
      <c r="G35" s="37">
        <v>8.01</v>
      </c>
      <c r="H35" s="37">
        <v>6.55</v>
      </c>
      <c r="I35" s="37">
        <v>8.6</v>
      </c>
      <c r="J35" s="38">
        <v>7.22</v>
      </c>
      <c r="K35" s="22"/>
      <c r="L35" s="22"/>
      <c r="M35" s="22"/>
      <c r="N35" s="22"/>
      <c r="O35" s="22"/>
      <c r="P35" s="22"/>
    </row>
    <row r="36" spans="1:16" ht="39" customHeight="1" x14ac:dyDescent="0.2">
      <c r="A36" s="22"/>
      <c r="B36" s="35"/>
      <c r="C36" s="1132" t="s">
        <v>539</v>
      </c>
      <c r="D36" s="1132"/>
      <c r="E36" s="1133"/>
      <c r="F36" s="36">
        <v>4.3499999999999996</v>
      </c>
      <c r="G36" s="37">
        <v>4.72</v>
      </c>
      <c r="H36" s="37">
        <v>4.18</v>
      </c>
      <c r="I36" s="37">
        <v>4.42</v>
      </c>
      <c r="J36" s="38">
        <v>3.62</v>
      </c>
      <c r="K36" s="22"/>
      <c r="L36" s="22"/>
      <c r="M36" s="22"/>
      <c r="N36" s="22"/>
      <c r="O36" s="22"/>
      <c r="P36" s="22"/>
    </row>
    <row r="37" spans="1:16" ht="39" customHeight="1" x14ac:dyDescent="0.2">
      <c r="A37" s="22"/>
      <c r="B37" s="35"/>
      <c r="C37" s="1132" t="s">
        <v>540</v>
      </c>
      <c r="D37" s="1132"/>
      <c r="E37" s="1133"/>
      <c r="F37" s="36">
        <v>3.02</v>
      </c>
      <c r="G37" s="37">
        <v>2.79</v>
      </c>
      <c r="H37" s="37">
        <v>2.73</v>
      </c>
      <c r="I37" s="37">
        <v>3.04</v>
      </c>
      <c r="J37" s="38">
        <v>3.15</v>
      </c>
      <c r="K37" s="22"/>
      <c r="L37" s="22"/>
      <c r="M37" s="22"/>
      <c r="N37" s="22"/>
      <c r="O37" s="22"/>
      <c r="P37" s="22"/>
    </row>
    <row r="38" spans="1:16" ht="39" customHeight="1" x14ac:dyDescent="0.2">
      <c r="A38" s="22"/>
      <c r="B38" s="35"/>
      <c r="C38" s="1132" t="s">
        <v>541</v>
      </c>
      <c r="D38" s="1132"/>
      <c r="E38" s="1133"/>
      <c r="F38" s="36">
        <v>2.92</v>
      </c>
      <c r="G38" s="37">
        <v>2.4300000000000002</v>
      </c>
      <c r="H38" s="37">
        <v>2.33</v>
      </c>
      <c r="I38" s="37">
        <v>2.5299999999999998</v>
      </c>
      <c r="J38" s="38">
        <v>2.0299999999999998</v>
      </c>
      <c r="K38" s="22"/>
      <c r="L38" s="22"/>
      <c r="M38" s="22"/>
      <c r="N38" s="22"/>
      <c r="O38" s="22"/>
      <c r="P38" s="22"/>
    </row>
    <row r="39" spans="1:16" ht="39" customHeight="1" x14ac:dyDescent="0.2">
      <c r="A39" s="22"/>
      <c r="B39" s="35"/>
      <c r="C39" s="1132" t="s">
        <v>542</v>
      </c>
      <c r="D39" s="1132"/>
      <c r="E39" s="1133"/>
      <c r="F39" s="36">
        <v>1.06</v>
      </c>
      <c r="G39" s="37">
        <v>1.21</v>
      </c>
      <c r="H39" s="37">
        <v>1.0900000000000001</v>
      </c>
      <c r="I39" s="37">
        <v>1.5</v>
      </c>
      <c r="J39" s="38">
        <v>0.91</v>
      </c>
      <c r="K39" s="22"/>
      <c r="L39" s="22"/>
      <c r="M39" s="22"/>
      <c r="N39" s="22"/>
      <c r="O39" s="22"/>
      <c r="P39" s="22"/>
    </row>
    <row r="40" spans="1:16" ht="39" customHeight="1" x14ac:dyDescent="0.2">
      <c r="A40" s="22"/>
      <c r="B40" s="35"/>
      <c r="C40" s="1132" t="s">
        <v>543</v>
      </c>
      <c r="D40" s="1132"/>
      <c r="E40" s="1133"/>
      <c r="F40" s="36">
        <v>2.42</v>
      </c>
      <c r="G40" s="37">
        <v>2.73</v>
      </c>
      <c r="H40" s="37">
        <v>1.01</v>
      </c>
      <c r="I40" s="37">
        <v>1.05</v>
      </c>
      <c r="J40" s="38">
        <v>0.49</v>
      </c>
      <c r="K40" s="22"/>
      <c r="L40" s="22"/>
      <c r="M40" s="22"/>
      <c r="N40" s="22"/>
      <c r="O40" s="22"/>
      <c r="P40" s="22"/>
    </row>
    <row r="41" spans="1:16" ht="39" customHeight="1" x14ac:dyDescent="0.2">
      <c r="A41" s="22"/>
      <c r="B41" s="35"/>
      <c r="C41" s="1132" t="s">
        <v>544</v>
      </c>
      <c r="D41" s="1132"/>
      <c r="E41" s="1133"/>
      <c r="F41" s="36">
        <v>0.19</v>
      </c>
      <c r="G41" s="37">
        <v>0.18</v>
      </c>
      <c r="H41" s="37">
        <v>0.16</v>
      </c>
      <c r="I41" s="37">
        <v>0.17</v>
      </c>
      <c r="J41" s="38">
        <v>0.19</v>
      </c>
      <c r="K41" s="22"/>
      <c r="L41" s="22"/>
      <c r="M41" s="22"/>
      <c r="N41" s="22"/>
      <c r="O41" s="22"/>
      <c r="P41" s="22"/>
    </row>
    <row r="42" spans="1:16" ht="39" customHeight="1" x14ac:dyDescent="0.2">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546</v>
      </c>
      <c r="D43" s="1134"/>
      <c r="E43" s="1135"/>
      <c r="F43" s="41">
        <v>0.21</v>
      </c>
      <c r="G43" s="42">
        <v>0.21</v>
      </c>
      <c r="H43" s="42">
        <v>0.05</v>
      </c>
      <c r="I43" s="42">
        <v>0.06</v>
      </c>
      <c r="J43" s="43">
        <v>0.06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3KLOx0JOWsrvGbk8KnJM92py/r4HPpjoDO0DJpTKN4AORDKxGRQD5KGalEpbAj3tI3GTh4Jx7lwci5OOQ9EXQ==" saltValue="qDDTkOqLniTc1VtnSMLJ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7" zoomScale="70" zoomScaleNormal="70" zoomScaleSheetLayoutView="55" workbookViewId="0">
      <selection activeCell="F58" sqref="F58"/>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3845</v>
      </c>
      <c r="L45" s="58">
        <v>3737</v>
      </c>
      <c r="M45" s="58">
        <v>3866</v>
      </c>
      <c r="N45" s="58">
        <v>3997</v>
      </c>
      <c r="O45" s="59">
        <v>4019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2">
      <c r="A48" s="46"/>
      <c r="B48" s="1163"/>
      <c r="C48" s="1164"/>
      <c r="D48" s="60"/>
      <c r="E48" s="1140" t="s">
        <v>13</v>
      </c>
      <c r="F48" s="1140"/>
      <c r="G48" s="1140"/>
      <c r="H48" s="1140"/>
      <c r="I48" s="1140"/>
      <c r="J48" s="1141"/>
      <c r="K48" s="61">
        <v>815</v>
      </c>
      <c r="L48" s="62">
        <v>834</v>
      </c>
      <c r="M48" s="62">
        <v>831</v>
      </c>
      <c r="N48" s="62">
        <v>837</v>
      </c>
      <c r="O48" s="63">
        <v>846</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492</v>
      </c>
      <c r="L49" s="62" t="s">
        <v>492</v>
      </c>
      <c r="M49" s="62" t="s">
        <v>492</v>
      </c>
      <c r="N49" s="62" t="s">
        <v>492</v>
      </c>
      <c r="O49" s="63" t="s">
        <v>492</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492</v>
      </c>
      <c r="L50" s="62" t="s">
        <v>492</v>
      </c>
      <c r="M50" s="62" t="s">
        <v>492</v>
      </c>
      <c r="N50" s="62" t="s">
        <v>492</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492</v>
      </c>
      <c r="L51" s="62" t="s">
        <v>492</v>
      </c>
      <c r="M51" s="62" t="s">
        <v>492</v>
      </c>
      <c r="N51" s="62" t="s">
        <v>492</v>
      </c>
      <c r="O51" s="63" t="s">
        <v>492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3931</v>
      </c>
      <c r="L52" s="62">
        <v>3943</v>
      </c>
      <c r="M52" s="62">
        <v>3971</v>
      </c>
      <c r="N52" s="62">
        <v>4055</v>
      </c>
      <c r="O52" s="63">
        <v>4058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729</v>
      </c>
      <c r="L53" s="67">
        <v>628</v>
      </c>
      <c r="M53" s="67">
        <v>726</v>
      </c>
      <c r="N53" s="67">
        <v>779</v>
      </c>
      <c r="O53" s="68">
        <v>807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0ibf1EZTp/wWhBC3Kc2bIHaxv3CyJA70Zq8ql46QpTsE5c0+byqJVX7P6RvP+NWcCsH0NMI8iVUM1CaM3m0PQ==" saltValue="vEntUAFfNxYD4FwoXYNe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3" zoomScale="55" zoomScaleNormal="55" zoomScaleSheetLayoutView="100" workbookViewId="0">
      <selection activeCell="F58" sqref="F58"/>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42">
        <v>42327</v>
      </c>
      <c r="J41" s="343">
        <v>42377</v>
      </c>
      <c r="K41" s="343">
        <v>42559</v>
      </c>
      <c r="L41" s="343">
        <v>42171</v>
      </c>
      <c r="M41" s="344">
        <v>44820</v>
      </c>
    </row>
    <row r="42" spans="2:13" ht="27.75" customHeight="1" x14ac:dyDescent="0.2">
      <c r="B42" s="1171"/>
      <c r="C42" s="1172"/>
      <c r="D42" s="104"/>
      <c r="E42" s="1175" t="s">
        <v>32</v>
      </c>
      <c r="F42" s="1175"/>
      <c r="G42" s="1175"/>
      <c r="H42" s="1176"/>
      <c r="I42" s="345">
        <v>909</v>
      </c>
      <c r="J42" s="346">
        <v>881</v>
      </c>
      <c r="K42" s="346">
        <v>1060</v>
      </c>
      <c r="L42" s="346">
        <v>1268</v>
      </c>
      <c r="M42" s="347">
        <v>1198</v>
      </c>
    </row>
    <row r="43" spans="2:13" ht="27.75" customHeight="1" x14ac:dyDescent="0.2">
      <c r="B43" s="1171"/>
      <c r="C43" s="1172"/>
      <c r="D43" s="104"/>
      <c r="E43" s="1175" t="s">
        <v>33</v>
      </c>
      <c r="F43" s="1175"/>
      <c r="G43" s="1175"/>
      <c r="H43" s="1176"/>
      <c r="I43" s="345">
        <v>13284</v>
      </c>
      <c r="J43" s="346">
        <v>13339</v>
      </c>
      <c r="K43" s="346">
        <v>13188</v>
      </c>
      <c r="L43" s="346">
        <v>12904</v>
      </c>
      <c r="M43" s="347">
        <v>12546</v>
      </c>
    </row>
    <row r="44" spans="2:13" ht="27.75" customHeight="1" x14ac:dyDescent="0.2">
      <c r="B44" s="1171"/>
      <c r="C44" s="1172"/>
      <c r="D44" s="104"/>
      <c r="E44" s="1175" t="s">
        <v>34</v>
      </c>
      <c r="F44" s="1175"/>
      <c r="G44" s="1175"/>
      <c r="H44" s="1176"/>
      <c r="I44" s="345" t="s">
        <v>492</v>
      </c>
      <c r="J44" s="346" t="s">
        <v>492</v>
      </c>
      <c r="K44" s="346" t="s">
        <v>492</v>
      </c>
      <c r="L44" s="346" t="s">
        <v>492</v>
      </c>
      <c r="M44" s="347" t="s">
        <v>492</v>
      </c>
    </row>
    <row r="45" spans="2:13" ht="27.75" customHeight="1" x14ac:dyDescent="0.2">
      <c r="B45" s="1171"/>
      <c r="C45" s="1172"/>
      <c r="D45" s="104"/>
      <c r="E45" s="1175" t="s">
        <v>35</v>
      </c>
      <c r="F45" s="1175"/>
      <c r="G45" s="1175"/>
      <c r="H45" s="1176"/>
      <c r="I45" s="345">
        <v>5768</v>
      </c>
      <c r="J45" s="346">
        <v>5543</v>
      </c>
      <c r="K45" s="346">
        <v>5689</v>
      </c>
      <c r="L45" s="346">
        <v>5422</v>
      </c>
      <c r="M45" s="347">
        <v>5671</v>
      </c>
    </row>
    <row r="46" spans="2:13" ht="27.75" customHeight="1" x14ac:dyDescent="0.2">
      <c r="B46" s="1171"/>
      <c r="C46" s="1172"/>
      <c r="D46" s="105"/>
      <c r="E46" s="1175" t="s">
        <v>36</v>
      </c>
      <c r="F46" s="1175"/>
      <c r="G46" s="1175"/>
      <c r="H46" s="1176"/>
      <c r="I46" s="345" t="s">
        <v>492</v>
      </c>
      <c r="J46" s="346" t="s">
        <v>492</v>
      </c>
      <c r="K46" s="346" t="s">
        <v>492</v>
      </c>
      <c r="L46" s="346" t="s">
        <v>492</v>
      </c>
      <c r="M46" s="347" t="s">
        <v>492</v>
      </c>
    </row>
    <row r="47" spans="2:13" ht="27.75" customHeight="1" x14ac:dyDescent="0.2">
      <c r="B47" s="1171"/>
      <c r="C47" s="1172"/>
      <c r="D47" s="106"/>
      <c r="E47" s="1185" t="s">
        <v>37</v>
      </c>
      <c r="F47" s="1186"/>
      <c r="G47" s="1186"/>
      <c r="H47" s="1187"/>
      <c r="I47" s="345" t="s">
        <v>492</v>
      </c>
      <c r="J47" s="346" t="s">
        <v>492</v>
      </c>
      <c r="K47" s="346" t="s">
        <v>492</v>
      </c>
      <c r="L47" s="346" t="s">
        <v>492</v>
      </c>
      <c r="M47" s="347" t="s">
        <v>492</v>
      </c>
    </row>
    <row r="48" spans="2:13" ht="27.75" customHeight="1" x14ac:dyDescent="0.2">
      <c r="B48" s="1171"/>
      <c r="C48" s="1172"/>
      <c r="D48" s="104"/>
      <c r="E48" s="1175" t="s">
        <v>38</v>
      </c>
      <c r="F48" s="1175"/>
      <c r="G48" s="1175"/>
      <c r="H48" s="1176"/>
      <c r="I48" s="345" t="s">
        <v>492</v>
      </c>
      <c r="J48" s="346" t="s">
        <v>492</v>
      </c>
      <c r="K48" s="346" t="s">
        <v>492</v>
      </c>
      <c r="L48" s="346" t="s">
        <v>492</v>
      </c>
      <c r="M48" s="347" t="s">
        <v>492</v>
      </c>
    </row>
    <row r="49" spans="2:13" ht="27.75" customHeight="1" x14ac:dyDescent="0.2">
      <c r="B49" s="1173"/>
      <c r="C49" s="1174"/>
      <c r="D49" s="104"/>
      <c r="E49" s="1175" t="s">
        <v>39</v>
      </c>
      <c r="F49" s="1175"/>
      <c r="G49" s="1175"/>
      <c r="H49" s="1176"/>
      <c r="I49" s="345" t="s">
        <v>492</v>
      </c>
      <c r="J49" s="346" t="s">
        <v>492</v>
      </c>
      <c r="K49" s="346" t="s">
        <v>492</v>
      </c>
      <c r="L49" s="346" t="s">
        <v>492</v>
      </c>
      <c r="M49" s="347" t="s">
        <v>492</v>
      </c>
    </row>
    <row r="50" spans="2:13" ht="27.75" customHeight="1" x14ac:dyDescent="0.2">
      <c r="B50" s="1169" t="s">
        <v>40</v>
      </c>
      <c r="C50" s="1170"/>
      <c r="D50" s="107"/>
      <c r="E50" s="1175" t="s">
        <v>41</v>
      </c>
      <c r="F50" s="1175"/>
      <c r="G50" s="1175"/>
      <c r="H50" s="1176"/>
      <c r="I50" s="345">
        <v>11761</v>
      </c>
      <c r="J50" s="346">
        <v>12334</v>
      </c>
      <c r="K50" s="346">
        <v>15380</v>
      </c>
      <c r="L50" s="346">
        <v>16872</v>
      </c>
      <c r="M50" s="347">
        <v>17725</v>
      </c>
    </row>
    <row r="51" spans="2:13" ht="27.75" customHeight="1" x14ac:dyDescent="0.2">
      <c r="B51" s="1171"/>
      <c r="C51" s="1172"/>
      <c r="D51" s="104"/>
      <c r="E51" s="1175" t="s">
        <v>42</v>
      </c>
      <c r="F51" s="1175"/>
      <c r="G51" s="1175"/>
      <c r="H51" s="1176"/>
      <c r="I51" s="345">
        <v>12262</v>
      </c>
      <c r="J51" s="346">
        <v>12740</v>
      </c>
      <c r="K51" s="346">
        <v>13238</v>
      </c>
      <c r="L51" s="346">
        <v>13737</v>
      </c>
      <c r="M51" s="347">
        <v>13672</v>
      </c>
    </row>
    <row r="52" spans="2:13" ht="27.75" customHeight="1" x14ac:dyDescent="0.2">
      <c r="B52" s="1173"/>
      <c r="C52" s="1174"/>
      <c r="D52" s="104"/>
      <c r="E52" s="1175" t="s">
        <v>43</v>
      </c>
      <c r="F52" s="1175"/>
      <c r="G52" s="1175"/>
      <c r="H52" s="1176"/>
      <c r="I52" s="345">
        <v>39697</v>
      </c>
      <c r="J52" s="346">
        <v>39817</v>
      </c>
      <c r="K52" s="346">
        <v>39710</v>
      </c>
      <c r="L52" s="346">
        <v>38948</v>
      </c>
      <c r="M52" s="347">
        <v>39242</v>
      </c>
    </row>
    <row r="53" spans="2:13" ht="27.75" customHeight="1" thickBot="1" x14ac:dyDescent="0.25">
      <c r="B53" s="1177" t="s">
        <v>19</v>
      </c>
      <c r="C53" s="1178"/>
      <c r="D53" s="108"/>
      <c r="E53" s="1179" t="s">
        <v>44</v>
      </c>
      <c r="F53" s="1179"/>
      <c r="G53" s="1179"/>
      <c r="H53" s="1180"/>
      <c r="I53" s="348">
        <v>-1431</v>
      </c>
      <c r="J53" s="349">
        <v>-2753</v>
      </c>
      <c r="K53" s="349">
        <v>-5832</v>
      </c>
      <c r="L53" s="349">
        <v>-7793</v>
      </c>
      <c r="M53" s="350">
        <v>-6404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ZzI8rz1YLCtO1S2jxX9X8Ij2p0GYz7KP8P5sC//L+Zs6zUSA5+nNgT4zrtykCOU/+UMvSBwKbmVkYyfPBBrLA==" saltValue="6fffcPr8NMGa6MneSUOh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F58" sqref="F58"/>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120">
        <v>3173</v>
      </c>
      <c r="G55" s="120">
        <v>3459</v>
      </c>
      <c r="H55" s="121">
        <v>3439</v>
      </c>
    </row>
    <row r="56" spans="2:8" ht="52.5" customHeight="1" x14ac:dyDescent="0.2">
      <c r="B56" s="122"/>
      <c r="C56" s="1198" t="s">
        <v>47</v>
      </c>
      <c r="D56" s="1198"/>
      <c r="E56" s="1199"/>
      <c r="F56" s="123">
        <v>2750</v>
      </c>
      <c r="G56" s="123">
        <v>2950</v>
      </c>
      <c r="H56" s="124">
        <v>3250</v>
      </c>
    </row>
    <row r="57" spans="2:8" ht="53.25" customHeight="1" x14ac:dyDescent="0.2">
      <c r="B57" s="122"/>
      <c r="C57" s="1200" t="s">
        <v>48</v>
      </c>
      <c r="D57" s="1200"/>
      <c r="E57" s="1201"/>
      <c r="F57" s="125">
        <v>4556</v>
      </c>
      <c r="G57" s="125">
        <v>5008</v>
      </c>
      <c r="H57" s="126">
        <v>5588</v>
      </c>
    </row>
    <row r="58" spans="2:8" ht="45.75" customHeight="1" x14ac:dyDescent="0.2">
      <c r="B58" s="127"/>
      <c r="C58" s="1188" t="s">
        <v>553</v>
      </c>
      <c r="D58" s="1189"/>
      <c r="E58" s="1190"/>
      <c r="F58" s="128">
        <v>3519</v>
      </c>
      <c r="G58" s="128">
        <v>3410</v>
      </c>
      <c r="H58" s="129">
        <v>3051</v>
      </c>
    </row>
    <row r="59" spans="2:8" ht="45.75" customHeight="1" x14ac:dyDescent="0.2">
      <c r="B59" s="127"/>
      <c r="C59" s="1188" t="s">
        <v>554</v>
      </c>
      <c r="D59" s="1189"/>
      <c r="E59" s="1190"/>
      <c r="F59" s="128">
        <v>0</v>
      </c>
      <c r="G59" s="128">
        <v>200</v>
      </c>
      <c r="H59" s="129">
        <v>672</v>
      </c>
    </row>
    <row r="60" spans="2:8" ht="45.75" customHeight="1" x14ac:dyDescent="0.2">
      <c r="B60" s="127"/>
      <c r="C60" s="1188" t="s">
        <v>555</v>
      </c>
      <c r="D60" s="1189"/>
      <c r="E60" s="1190"/>
      <c r="F60" s="128">
        <v>160</v>
      </c>
      <c r="G60" s="128">
        <v>304</v>
      </c>
      <c r="H60" s="129">
        <v>469</v>
      </c>
    </row>
    <row r="61" spans="2:8" ht="45.75" customHeight="1" x14ac:dyDescent="0.2">
      <c r="B61" s="127"/>
      <c r="C61" s="1188" t="s">
        <v>556</v>
      </c>
      <c r="D61" s="1189"/>
      <c r="E61" s="1190"/>
      <c r="F61" s="128">
        <v>150</v>
      </c>
      <c r="G61" s="128">
        <v>250</v>
      </c>
      <c r="H61" s="129">
        <v>346</v>
      </c>
    </row>
    <row r="62" spans="2:8" ht="45.75" customHeight="1" thickBot="1" x14ac:dyDescent="0.25">
      <c r="B62" s="130"/>
      <c r="C62" s="1191" t="s">
        <v>557</v>
      </c>
      <c r="D62" s="1192"/>
      <c r="E62" s="1193"/>
      <c r="F62" s="131">
        <v>6</v>
      </c>
      <c r="G62" s="131">
        <v>300</v>
      </c>
      <c r="H62" s="132">
        <v>257</v>
      </c>
    </row>
    <row r="63" spans="2:8" ht="52.5" customHeight="1" thickBot="1" x14ac:dyDescent="0.25">
      <c r="B63" s="133"/>
      <c r="C63" s="1194" t="s">
        <v>49</v>
      </c>
      <c r="D63" s="1194"/>
      <c r="E63" s="1195"/>
      <c r="F63" s="134">
        <v>10479</v>
      </c>
      <c r="G63" s="134">
        <v>11417</v>
      </c>
      <c r="H63" s="135">
        <v>12277</v>
      </c>
    </row>
    <row r="64" spans="2:8" ht="13" x14ac:dyDescent="0.2"/>
  </sheetData>
  <sheetProtection algorithmName="SHA-512" hashValue="Ev8tLvpik9YCKxI+WuDrEee7NkCdEA0hDmDfFd9SKfAq8cfRs1jNuDQton615vVdHG6/gU9n4yvNznVcufTuEw==" saltValue="3f0pJ3Oe+gfyyi8UpMCk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28" zoomScale="55" zoomScaleNormal="55" zoomScaleSheetLayoutView="55" workbookViewId="0">
      <selection activeCell="AN70" sqref="AN70"/>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573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574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575</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576</v>
      </c>
      <c r="AO51" s="1230"/>
      <c r="AP51" s="1230"/>
      <c r="AQ51" s="1230"/>
      <c r="AR51" s="1230"/>
      <c r="AS51" s="1230"/>
      <c r="AT51" s="1230"/>
      <c r="AU51" s="1230"/>
      <c r="AV51" s="1230"/>
      <c r="AW51" s="1230"/>
      <c r="AX51" s="1230"/>
      <c r="AY51" s="1230"/>
      <c r="AZ51" s="1230"/>
      <c r="BA51" s="1230"/>
      <c r="BB51" s="1230" t="s">
        <v>577</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578</v>
      </c>
      <c r="BC53" s="1230"/>
      <c r="BD53" s="1230"/>
      <c r="BE53" s="1230"/>
      <c r="BF53" s="1230"/>
      <c r="BG53" s="1230"/>
      <c r="BH53" s="1230"/>
      <c r="BI53" s="1230"/>
      <c r="BJ53" s="1230"/>
      <c r="BK53" s="1230"/>
      <c r="BL53" s="1230"/>
      <c r="BM53" s="1230"/>
      <c r="BN53" s="1230"/>
      <c r="BO53" s="1230"/>
      <c r="BP53" s="1231">
        <v>61.3</v>
      </c>
      <c r="BQ53" s="1231"/>
      <c r="BR53" s="1231"/>
      <c r="BS53" s="1231"/>
      <c r="BT53" s="1231"/>
      <c r="BU53" s="1231"/>
      <c r="BV53" s="1231"/>
      <c r="BW53" s="1231"/>
      <c r="BX53" s="1231">
        <v>63.1</v>
      </c>
      <c r="BY53" s="1231"/>
      <c r="BZ53" s="1231"/>
      <c r="CA53" s="1231"/>
      <c r="CB53" s="1231"/>
      <c r="CC53" s="1231"/>
      <c r="CD53" s="1231"/>
      <c r="CE53" s="1231"/>
      <c r="CF53" s="1231">
        <v>64.599999999999994</v>
      </c>
      <c r="CG53" s="1231"/>
      <c r="CH53" s="1231"/>
      <c r="CI53" s="1231"/>
      <c r="CJ53" s="1231"/>
      <c r="CK53" s="1231"/>
      <c r="CL53" s="1231"/>
      <c r="CM53" s="1231"/>
      <c r="CN53" s="1231">
        <v>66.099999999999994</v>
      </c>
      <c r="CO53" s="1231"/>
      <c r="CP53" s="1231"/>
      <c r="CQ53" s="1231"/>
      <c r="CR53" s="1231"/>
      <c r="CS53" s="1231"/>
      <c r="CT53" s="1231"/>
      <c r="CU53" s="1231"/>
      <c r="CV53" s="1231">
        <v>67.599999999999994</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579</v>
      </c>
      <c r="AO55" s="1226"/>
      <c r="AP55" s="1226"/>
      <c r="AQ55" s="1226"/>
      <c r="AR55" s="1226"/>
      <c r="AS55" s="1226"/>
      <c r="AT55" s="1226"/>
      <c r="AU55" s="1226"/>
      <c r="AV55" s="1226"/>
      <c r="AW55" s="1226"/>
      <c r="AX55" s="1226"/>
      <c r="AY55" s="1226"/>
      <c r="AZ55" s="1226"/>
      <c r="BA55" s="1226"/>
      <c r="BB55" s="1230" t="s">
        <v>577</v>
      </c>
      <c r="BC55" s="1230"/>
      <c r="BD55" s="1230"/>
      <c r="BE55" s="1230"/>
      <c r="BF55" s="1230"/>
      <c r="BG55" s="1230"/>
      <c r="BH55" s="1230"/>
      <c r="BI55" s="1230"/>
      <c r="BJ55" s="1230"/>
      <c r="BK55" s="1230"/>
      <c r="BL55" s="1230"/>
      <c r="BM55" s="1230"/>
      <c r="BN55" s="1230"/>
      <c r="BO55" s="1230"/>
      <c r="BP55" s="1231">
        <v>0.5</v>
      </c>
      <c r="BQ55" s="1231"/>
      <c r="BR55" s="1231"/>
      <c r="BS55" s="1231"/>
      <c r="BT55" s="1231"/>
      <c r="BU55" s="1231"/>
      <c r="BV55" s="1231"/>
      <c r="BW55" s="1231"/>
      <c r="BX55" s="1231">
        <v>5.9</v>
      </c>
      <c r="BY55" s="1231"/>
      <c r="BZ55" s="1231"/>
      <c r="CA55" s="1231"/>
      <c r="CB55" s="1231"/>
      <c r="CC55" s="1231"/>
      <c r="CD55" s="1231"/>
      <c r="CE55" s="1231"/>
      <c r="CF55" s="1231">
        <v>4.0999999999999996</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578</v>
      </c>
      <c r="BC57" s="1230"/>
      <c r="BD57" s="1230"/>
      <c r="BE57" s="1230"/>
      <c r="BF57" s="1230"/>
      <c r="BG57" s="1230"/>
      <c r="BH57" s="1230"/>
      <c r="BI57" s="1230"/>
      <c r="BJ57" s="1230"/>
      <c r="BK57" s="1230"/>
      <c r="BL57" s="1230"/>
      <c r="BM57" s="1230"/>
      <c r="BN57" s="1230"/>
      <c r="BO57" s="1230"/>
      <c r="BP57" s="1231">
        <v>60.4</v>
      </c>
      <c r="BQ57" s="1231"/>
      <c r="BR57" s="1231"/>
      <c r="BS57" s="1231"/>
      <c r="BT57" s="1231"/>
      <c r="BU57" s="1231"/>
      <c r="BV57" s="1231"/>
      <c r="BW57" s="1231"/>
      <c r="BX57" s="1231">
        <v>61.9</v>
      </c>
      <c r="BY57" s="1231"/>
      <c r="BZ57" s="1231"/>
      <c r="CA57" s="1231"/>
      <c r="CB57" s="1231"/>
      <c r="CC57" s="1231"/>
      <c r="CD57" s="1231"/>
      <c r="CE57" s="1231"/>
      <c r="CF57" s="1231">
        <v>62.8</v>
      </c>
      <c r="CG57" s="1231"/>
      <c r="CH57" s="1231"/>
      <c r="CI57" s="1231"/>
      <c r="CJ57" s="1231"/>
      <c r="CK57" s="1231"/>
      <c r="CL57" s="1231"/>
      <c r="CM57" s="1231"/>
      <c r="CN57" s="1231">
        <v>64</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580</v>
      </c>
    </row>
    <row r="64" spans="1:109" ht="13" x14ac:dyDescent="0.2">
      <c r="B64" s="259"/>
      <c r="G64" s="1208"/>
      <c r="I64" s="1240"/>
      <c r="J64" s="1240"/>
      <c r="K64" s="1240"/>
      <c r="L64" s="1240"/>
      <c r="M64" s="1240"/>
      <c r="N64" s="1241"/>
      <c r="AM64" s="1208"/>
      <c r="AN64" s="1208" t="s">
        <v>573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581</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575</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576</v>
      </c>
      <c r="AO73" s="1230"/>
      <c r="AP73" s="1230"/>
      <c r="AQ73" s="1230"/>
      <c r="AR73" s="1230"/>
      <c r="AS73" s="1230"/>
      <c r="AT73" s="1230"/>
      <c r="AU73" s="1230"/>
      <c r="AV73" s="1230"/>
      <c r="AW73" s="1230"/>
      <c r="AX73" s="1230"/>
      <c r="AY73" s="1230"/>
      <c r="AZ73" s="1230"/>
      <c r="BA73" s="1230"/>
      <c r="BB73" s="1230" t="s">
        <v>577</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582</v>
      </c>
      <c r="BC75" s="1230"/>
      <c r="BD75" s="1230"/>
      <c r="BE75" s="1230"/>
      <c r="BF75" s="1230"/>
      <c r="BG75" s="1230"/>
      <c r="BH75" s="1230"/>
      <c r="BI75" s="1230"/>
      <c r="BJ75" s="1230"/>
      <c r="BK75" s="1230"/>
      <c r="BL75" s="1230"/>
      <c r="BM75" s="1230"/>
      <c r="BN75" s="1230"/>
      <c r="BO75" s="1230"/>
      <c r="BP75" s="1231">
        <v>3.5</v>
      </c>
      <c r="BQ75" s="1231"/>
      <c r="BR75" s="1231"/>
      <c r="BS75" s="1231"/>
      <c r="BT75" s="1231"/>
      <c r="BU75" s="1231"/>
      <c r="BV75" s="1231"/>
      <c r="BW75" s="1231"/>
      <c r="BX75" s="1231">
        <v>3.2</v>
      </c>
      <c r="BY75" s="1231"/>
      <c r="BZ75" s="1231"/>
      <c r="CA75" s="1231"/>
      <c r="CB75" s="1231"/>
      <c r="CC75" s="1231"/>
      <c r="CD75" s="1231"/>
      <c r="CE75" s="1231"/>
      <c r="CF75" s="1231">
        <v>3.2</v>
      </c>
      <c r="CG75" s="1231"/>
      <c r="CH75" s="1231"/>
      <c r="CI75" s="1231"/>
      <c r="CJ75" s="1231"/>
      <c r="CK75" s="1231"/>
      <c r="CL75" s="1231"/>
      <c r="CM75" s="1231"/>
      <c r="CN75" s="1231">
        <v>3.3</v>
      </c>
      <c r="CO75" s="1231"/>
      <c r="CP75" s="1231"/>
      <c r="CQ75" s="1231"/>
      <c r="CR75" s="1231"/>
      <c r="CS75" s="1231"/>
      <c r="CT75" s="1231"/>
      <c r="CU75" s="1231"/>
      <c r="CV75" s="1231">
        <v>3.5</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579</v>
      </c>
      <c r="AO77" s="1226"/>
      <c r="AP77" s="1226"/>
      <c r="AQ77" s="1226"/>
      <c r="AR77" s="1226"/>
      <c r="AS77" s="1226"/>
      <c r="AT77" s="1226"/>
      <c r="AU77" s="1226"/>
      <c r="AV77" s="1226"/>
      <c r="AW77" s="1226"/>
      <c r="AX77" s="1226"/>
      <c r="AY77" s="1226"/>
      <c r="AZ77" s="1226"/>
      <c r="BA77" s="1226"/>
      <c r="BB77" s="1230" t="s">
        <v>577</v>
      </c>
      <c r="BC77" s="1230"/>
      <c r="BD77" s="1230"/>
      <c r="BE77" s="1230"/>
      <c r="BF77" s="1230"/>
      <c r="BG77" s="1230"/>
      <c r="BH77" s="1230"/>
      <c r="BI77" s="1230"/>
      <c r="BJ77" s="1230"/>
      <c r="BK77" s="1230"/>
      <c r="BL77" s="1230"/>
      <c r="BM77" s="1230"/>
      <c r="BN77" s="1230"/>
      <c r="BO77" s="1230"/>
      <c r="BP77" s="1231">
        <v>0.5</v>
      </c>
      <c r="BQ77" s="1231"/>
      <c r="BR77" s="1231"/>
      <c r="BS77" s="1231"/>
      <c r="BT77" s="1231"/>
      <c r="BU77" s="1231"/>
      <c r="BV77" s="1231"/>
      <c r="BW77" s="1231"/>
      <c r="BX77" s="1231">
        <v>5.9</v>
      </c>
      <c r="BY77" s="1231"/>
      <c r="BZ77" s="1231"/>
      <c r="CA77" s="1231"/>
      <c r="CB77" s="1231"/>
      <c r="CC77" s="1231"/>
      <c r="CD77" s="1231"/>
      <c r="CE77" s="1231"/>
      <c r="CF77" s="1231">
        <v>4.0999999999999996</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582</v>
      </c>
      <c r="BC79" s="1230"/>
      <c r="BD79" s="1230"/>
      <c r="BE79" s="1230"/>
      <c r="BF79" s="1230"/>
      <c r="BG79" s="1230"/>
      <c r="BH79" s="1230"/>
      <c r="BI79" s="1230"/>
      <c r="BJ79" s="1230"/>
      <c r="BK79" s="1230"/>
      <c r="BL79" s="1230"/>
      <c r="BM79" s="1230"/>
      <c r="BN79" s="1230"/>
      <c r="BO79" s="1230"/>
      <c r="BP79" s="1231">
        <v>5.0999999999999996</v>
      </c>
      <c r="BQ79" s="1231"/>
      <c r="BR79" s="1231"/>
      <c r="BS79" s="1231"/>
      <c r="BT79" s="1231"/>
      <c r="BU79" s="1231"/>
      <c r="BV79" s="1231"/>
      <c r="BW79" s="1231"/>
      <c r="BX79" s="1231">
        <v>5.2</v>
      </c>
      <c r="BY79" s="1231"/>
      <c r="BZ79" s="1231"/>
      <c r="CA79" s="1231"/>
      <c r="CB79" s="1231"/>
      <c r="CC79" s="1231"/>
      <c r="CD79" s="1231"/>
      <c r="CE79" s="1231"/>
      <c r="CF79" s="1231">
        <v>5.0999999999999996</v>
      </c>
      <c r="CG79" s="1231"/>
      <c r="CH79" s="1231"/>
      <c r="CI79" s="1231"/>
      <c r="CJ79" s="1231"/>
      <c r="CK79" s="1231"/>
      <c r="CL79" s="1231"/>
      <c r="CM79" s="1231"/>
      <c r="CN79" s="1231">
        <v>5.2</v>
      </c>
      <c r="CO79" s="1231"/>
      <c r="CP79" s="1231"/>
      <c r="CQ79" s="1231"/>
      <c r="CR79" s="1231"/>
      <c r="CS79" s="1231"/>
      <c r="CT79" s="1231"/>
      <c r="CU79" s="1231"/>
      <c r="CV79" s="1231">
        <v>5.2</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Cxz0gvpiTXPtMpj0mCeO4bpVW14zsySUooa4UG7RFhc2fGGlDqF1r/0xXuwlApHU1N+tI69qwvDOR+7V4J58fQ==" saltValue="Xve0jxFk9FFVlZnws/Uk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1" zoomScale="55" zoomScaleNormal="55" zoomScaleSheetLayoutView="70" workbookViewId="0">
      <selection activeCell="AN70" sqref="AN7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vM7y3hg5xle5JRa/NusaNLoisDTvMOlLUSW6Df4aKhd7ufHMxnTEwBAxIVKMerArK6bYvjtfl+dcKWr0lZTrhA==" saltValue="Mhsww9cXuAAhczNyd8sR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55" zoomScaleNormal="55" zoomScaleSheetLayoutView="55" workbookViewId="0">
      <selection activeCell="AN70" sqref="AN7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CoATj5Wu68eIhQtjMXSs3dps9RMLOqyYYt4fQ6hTWix3UYQXDqrxmMlIxh4I/kipC3KGfTcpLECuNNLfYpRq9w==" saltValue="U7sPLxy2mhYjbgdMcbJWM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61676</v>
      </c>
      <c r="E3" s="154"/>
      <c r="F3" s="155">
        <v>66343</v>
      </c>
      <c r="G3" s="156"/>
      <c r="H3" s="157"/>
    </row>
    <row r="4" spans="1:8" x14ac:dyDescent="0.2">
      <c r="A4" s="158"/>
      <c r="B4" s="159"/>
      <c r="C4" s="160"/>
      <c r="D4" s="161">
        <v>38257</v>
      </c>
      <c r="E4" s="162"/>
      <c r="F4" s="163">
        <v>34529</v>
      </c>
      <c r="G4" s="164"/>
      <c r="H4" s="165"/>
    </row>
    <row r="5" spans="1:8" x14ac:dyDescent="0.2">
      <c r="A5" s="146" t="s">
        <v>524</v>
      </c>
      <c r="B5" s="151"/>
      <c r="C5" s="152"/>
      <c r="D5" s="153">
        <v>29303</v>
      </c>
      <c r="E5" s="154"/>
      <c r="F5" s="155">
        <v>56416</v>
      </c>
      <c r="G5" s="156"/>
      <c r="H5" s="157"/>
    </row>
    <row r="6" spans="1:8" x14ac:dyDescent="0.2">
      <c r="A6" s="158"/>
      <c r="B6" s="159"/>
      <c r="C6" s="160"/>
      <c r="D6" s="161">
        <v>15155</v>
      </c>
      <c r="E6" s="162"/>
      <c r="F6" s="163">
        <v>32623</v>
      </c>
      <c r="G6" s="164"/>
      <c r="H6" s="165"/>
    </row>
    <row r="7" spans="1:8" x14ac:dyDescent="0.2">
      <c r="A7" s="146" t="s">
        <v>525</v>
      </c>
      <c r="B7" s="151"/>
      <c r="C7" s="152"/>
      <c r="D7" s="153">
        <v>30003</v>
      </c>
      <c r="E7" s="154"/>
      <c r="F7" s="155">
        <v>49217</v>
      </c>
      <c r="G7" s="156"/>
      <c r="H7" s="157"/>
    </row>
    <row r="8" spans="1:8" x14ac:dyDescent="0.2">
      <c r="A8" s="158"/>
      <c r="B8" s="159"/>
      <c r="C8" s="160"/>
      <c r="D8" s="161">
        <v>15472</v>
      </c>
      <c r="E8" s="162"/>
      <c r="F8" s="163">
        <v>27232</v>
      </c>
      <c r="G8" s="164"/>
      <c r="H8" s="165"/>
    </row>
    <row r="9" spans="1:8" x14ac:dyDescent="0.2">
      <c r="A9" s="146" t="s">
        <v>526</v>
      </c>
      <c r="B9" s="151"/>
      <c r="C9" s="152"/>
      <c r="D9" s="153">
        <v>42617</v>
      </c>
      <c r="E9" s="154"/>
      <c r="F9" s="155">
        <v>49211</v>
      </c>
      <c r="G9" s="156"/>
      <c r="H9" s="157"/>
    </row>
    <row r="10" spans="1:8" x14ac:dyDescent="0.2">
      <c r="A10" s="158"/>
      <c r="B10" s="159"/>
      <c r="C10" s="160"/>
      <c r="D10" s="161">
        <v>27317</v>
      </c>
      <c r="E10" s="162"/>
      <c r="F10" s="163">
        <v>28367</v>
      </c>
      <c r="G10" s="164"/>
      <c r="H10" s="165"/>
    </row>
    <row r="11" spans="1:8" x14ac:dyDescent="0.2">
      <c r="A11" s="146" t="s">
        <v>527</v>
      </c>
      <c r="B11" s="151"/>
      <c r="C11" s="152"/>
      <c r="D11" s="153">
        <v>76882</v>
      </c>
      <c r="E11" s="154"/>
      <c r="F11" s="155">
        <v>51738</v>
      </c>
      <c r="G11" s="156"/>
      <c r="H11" s="157"/>
    </row>
    <row r="12" spans="1:8" x14ac:dyDescent="0.2">
      <c r="A12" s="158"/>
      <c r="B12" s="159"/>
      <c r="C12" s="166"/>
      <c r="D12" s="161">
        <v>59832</v>
      </c>
      <c r="E12" s="162"/>
      <c r="F12" s="163">
        <v>30360</v>
      </c>
      <c r="G12" s="164"/>
      <c r="H12" s="165"/>
    </row>
    <row r="13" spans="1:8" x14ac:dyDescent="0.2">
      <c r="A13" s="146"/>
      <c r="B13" s="151"/>
      <c r="C13" s="152"/>
      <c r="D13" s="153">
        <v>48096</v>
      </c>
      <c r="E13" s="154"/>
      <c r="F13" s="155">
        <v>54585</v>
      </c>
      <c r="G13" s="167"/>
      <c r="H13" s="157"/>
    </row>
    <row r="14" spans="1:8" x14ac:dyDescent="0.2">
      <c r="A14" s="158"/>
      <c r="B14" s="159"/>
      <c r="C14" s="160"/>
      <c r="D14" s="161">
        <v>31207</v>
      </c>
      <c r="E14" s="162"/>
      <c r="F14" s="163">
        <v>30622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4.45</v>
      </c>
      <c r="C19" s="168">
        <f>ROUND(VALUE(SUBSTITUTE(実質収支比率等に係る経年分析!G$48,"▲","-")),2)</f>
        <v>8.01</v>
      </c>
      <c r="D19" s="168">
        <f>ROUND(VALUE(SUBSTITUTE(実質収支比率等に係る経年分析!H$48,"▲","-")),2)</f>
        <v>6.55</v>
      </c>
      <c r="E19" s="168">
        <f>ROUND(VALUE(SUBSTITUTE(実質収支比率等に係る経年分析!I$48,"▲","-")),2)</f>
        <v>8.6</v>
      </c>
      <c r="F19" s="168">
        <f>ROUND(VALUE(SUBSTITUTE(実質収支比率等に係る経年分析!J$48,"▲","-")),2)</f>
        <v>7.23</v>
      </c>
    </row>
    <row r="20" spans="1:11" x14ac:dyDescent="0.2">
      <c r="A20" s="168" t="s">
        <v>53</v>
      </c>
      <c r="B20" s="168">
        <f>ROUND(VALUE(SUBSTITUTE(実質収支比率等に係る経年分析!F$47,"▲","-")),2)</f>
        <v>12.82</v>
      </c>
      <c r="C20" s="168">
        <f>ROUND(VALUE(SUBSTITUTE(実質収支比率等に係る経年分析!G$47,"▲","-")),2)</f>
        <v>11.62</v>
      </c>
      <c r="D20" s="168">
        <f>ROUND(VALUE(SUBSTITUTE(実質収支比率等に係る経年分析!H$47,"▲","-")),2)</f>
        <v>12.61</v>
      </c>
      <c r="E20" s="168">
        <f>ROUND(VALUE(SUBSTITUTE(実質収支比率等に係る経年分析!I$47,"▲","-")),2)</f>
        <v>14.18</v>
      </c>
      <c r="F20" s="168">
        <f>ROUND(VALUE(SUBSTITUTE(実質収支比率等に係る経年分析!J$47,"▲","-")),2)</f>
        <v>13.68</v>
      </c>
    </row>
    <row r="21" spans="1:11" x14ac:dyDescent="0.2">
      <c r="A21" s="168" t="s">
        <v>54</v>
      </c>
      <c r="B21" s="168">
        <f>IF(ISNUMBER(VALUE(SUBSTITUTE(実質収支比率等に係る経年分析!F$49,"▲","-"))),ROUND(VALUE(SUBSTITUTE(実質収支比率等に係る経年分析!F$49,"▲","-")),2),NA())</f>
        <v>-0.74</v>
      </c>
      <c r="C21" s="168">
        <f>IF(ISNUMBER(VALUE(SUBSTITUTE(実質収支比率等に係る経年分析!G$49,"▲","-"))),ROUND(VALUE(SUBSTITUTE(実質収支比率等に係る経年分析!G$49,"▲","-")),2),NA())</f>
        <v>2.76</v>
      </c>
      <c r="D21" s="168">
        <f>IF(ISNUMBER(VALUE(SUBSTITUTE(実質収支比率等に係る経年分析!H$49,"▲","-"))),ROUND(VALUE(SUBSTITUTE(実質収支比率等に係る経年分析!H$49,"▲","-")),2),NA())</f>
        <v>0.5</v>
      </c>
      <c r="E21" s="168">
        <f>IF(ISNUMBER(VALUE(SUBSTITUTE(実質収支比率等に係る経年分析!I$49,"▲","-"))),ROUND(VALUE(SUBSTITUTE(実質収支比率等に係る経年分析!I$49,"▲","-")),2),NA())</f>
        <v>3.02</v>
      </c>
      <c r="F21" s="168">
        <f>IF(ISNUMBER(VALUE(SUBSTITUTE(実質収支比率等に係る経年分析!J$49,"▲","-"))),ROUND(VALUE(SUBSTITUTE(実質収支比率等に係る経年分析!J$49,"▲","-")),2),NA())</f>
        <v>-1.2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0.06</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0.17</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0.19</v>
      </c>
    </row>
    <row r="30" spans="1:11" x14ac:dyDescent="0.2">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2.42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2.73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0.49</v>
      </c>
    </row>
    <row r="31" spans="1:11" x14ac:dyDescent="0.2">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1.21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1.0900000000000001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0.91</v>
      </c>
    </row>
    <row r="32" spans="1:11" x14ac:dyDescent="0.2">
      <c r="A32" s="169" t="str">
        <f>IF(連結実質赤字比率に係る赤字・黒字の構成分析!C$38="",NA(),連結実質赤字比率に係る赤字・黒字の構成分析!C$38)</f>
        <v>競輪事業特別会計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2.92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2.4300000000000002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2.33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2.5299999999999998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2.0299999999999998</v>
      </c>
    </row>
    <row r="33" spans="1:16" x14ac:dyDescent="0.2">
      <c r="A33" s="169" t="str">
        <f>IF(連結実質赤字比率に係る赤字・黒字の構成分析!C$37="",NA(),連結実質赤字比率に係る赤字・黒字の構成分析!C$37)</f>
        <v>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2.79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2.73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3.15</v>
      </c>
    </row>
    <row r="34" spans="1:16" x14ac:dyDescent="0.2">
      <c r="A34" s="169" t="str">
        <f>IF(連結実質赤字比率に係る赤字・黒字の構成分析!C$36="",NA(),連結実質赤字比率に係る赤字・黒字の構成分析!C$36)</f>
        <v>公共下水道事業会計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4.3499999999999996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4.72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4.18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3.62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4.4400000000000004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6.55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7.22</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9.48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7.81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7.89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8.43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3931</v>
      </c>
      <c r="E42" s="170"/>
      <c r="F42" s="170"/>
      <c r="G42" s="170">
        <f>'実質公債費比率（分子）の構造'!L$52</f>
        <v>3943</v>
      </c>
      <c r="H42" s="170"/>
      <c r="I42" s="170"/>
      <c r="J42" s="170">
        <f>'実質公債費比率（分子）の構造'!M$52</f>
        <v>3971</v>
      </c>
      <c r="K42" s="170"/>
      <c r="L42" s="170"/>
      <c r="M42" s="170">
        <f>'実質公債費比率（分子）の構造'!N$52</f>
        <v>4055</v>
      </c>
      <c r="N42" s="170"/>
      <c r="O42" s="170"/>
      <c r="P42" s="170">
        <f>'実質公債費比率（分子）の構造'!O$52</f>
        <v>4058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f>'実質公債費比率（分子）の構造'!O$50</f>
        <v>0</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815</v>
      </c>
      <c r="C46" s="170"/>
      <c r="D46" s="170"/>
      <c r="E46" s="170">
        <f>'実質公債費比率（分子）の構造'!L$48</f>
        <v>834</v>
      </c>
      <c r="F46" s="170"/>
      <c r="G46" s="170"/>
      <c r="H46" s="170">
        <f>'実質公債費比率（分子）の構造'!M$48</f>
        <v>831</v>
      </c>
      <c r="I46" s="170"/>
      <c r="J46" s="170"/>
      <c r="K46" s="170">
        <f>'実質公債費比率（分子）の構造'!N$48</f>
        <v>837</v>
      </c>
      <c r="L46" s="170"/>
      <c r="M46" s="170"/>
      <c r="N46" s="170">
        <f>'実質公債費比率（分子）の構造'!O$48</f>
        <v>846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3845</v>
      </c>
      <c r="C49" s="170"/>
      <c r="D49" s="170"/>
      <c r="E49" s="170">
        <f>'実質公債費比率（分子）の構造'!L$45</f>
        <v>3737</v>
      </c>
      <c r="F49" s="170"/>
      <c r="G49" s="170"/>
      <c r="H49" s="170">
        <f>'実質公債費比率（分子）の構造'!M$45</f>
        <v>3866</v>
      </c>
      <c r="I49" s="170"/>
      <c r="J49" s="170"/>
      <c r="K49" s="170">
        <f>'実質公債費比率（分子）の構造'!N$45</f>
        <v>3997</v>
      </c>
      <c r="L49" s="170"/>
      <c r="M49" s="170"/>
      <c r="N49" s="170">
        <f>'実質公債費比率（分子）の構造'!O$45</f>
        <v>4019</v>
      </c>
      <c r="O49" s="170"/>
      <c r="P49" s="170"/>
    </row>
    <row r="50" spans="1:16" x14ac:dyDescent="0.2">
      <c r="A50" s="170" t="s">
        <v>67</v>
      </c>
      <c r="B50" s="170" t="e">
        <f>NA()</f>
        <v>#N/A</v>
      </c>
      <c r="C50" s="170">
        <f>IF(ISNUMBER('実質公債費比率（分子）の構造'!K$53),'実質公債費比率（分子）の構造'!K$53,NA())</f>
        <v>729</v>
      </c>
      <c r="D50" s="170" t="e">
        <f>NA()</f>
        <v>#N/A</v>
      </c>
      <c r="E50" s="170" t="e">
        <f>NA()</f>
        <v>#N/A</v>
      </c>
      <c r="F50" s="170">
        <f>IF(ISNUMBER('実質公債費比率（分子）の構造'!L$53),'実質公債費比率（分子）の構造'!L$53,NA())</f>
        <v>628</v>
      </c>
      <c r="G50" s="170" t="e">
        <f>NA()</f>
        <v>#N/A</v>
      </c>
      <c r="H50" s="170" t="e">
        <f>NA()</f>
        <v>#N/A</v>
      </c>
      <c r="I50" s="170">
        <f>IF(ISNUMBER('実質公債費比率（分子）の構造'!M$53),'実質公債費比率（分子）の構造'!M$53,NA())</f>
        <v>726</v>
      </c>
      <c r="J50" s="170" t="e">
        <f>NA()</f>
        <v>#N/A</v>
      </c>
      <c r="K50" s="170" t="e">
        <f>NA()</f>
        <v>#N/A</v>
      </c>
      <c r="L50" s="170">
        <f>IF(ISNUMBER('実質公債費比率（分子）の構造'!N$53),'実質公債費比率（分子）の構造'!N$53,NA())</f>
        <v>779</v>
      </c>
      <c r="M50" s="170" t="e">
        <f>NA()</f>
        <v>#N/A</v>
      </c>
      <c r="N50" s="170" t="e">
        <f>NA()</f>
        <v>#N/A</v>
      </c>
      <c r="O50" s="170">
        <f>IF(ISNUMBER('実質公債費比率（分子）の構造'!O$53),'実質公債費比率（分子）の構造'!O$53,NA())</f>
        <v>807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39697</v>
      </c>
      <c r="E56" s="169"/>
      <c r="F56" s="169"/>
      <c r="G56" s="169">
        <f>'将来負担比率（分子）の構造'!J$52</f>
        <v>39817</v>
      </c>
      <c r="H56" s="169"/>
      <c r="I56" s="169"/>
      <c r="J56" s="169">
        <f>'将来負担比率（分子）の構造'!K$52</f>
        <v>39710</v>
      </c>
      <c r="K56" s="169"/>
      <c r="L56" s="169"/>
      <c r="M56" s="169">
        <f>'将来負担比率（分子）の構造'!L$52</f>
        <v>38948</v>
      </c>
      <c r="N56" s="169"/>
      <c r="O56" s="169"/>
      <c r="P56" s="169">
        <f>'将来負担比率（分子）の構造'!M$52</f>
        <v>39242</v>
      </c>
    </row>
    <row r="57" spans="1:16" x14ac:dyDescent="0.2">
      <c r="A57" s="169" t="s">
        <v>42</v>
      </c>
      <c r="B57" s="169"/>
      <c r="C57" s="169"/>
      <c r="D57" s="169">
        <f>'将来負担比率（分子）の構造'!I$51</f>
        <v>12262</v>
      </c>
      <c r="E57" s="169"/>
      <c r="F57" s="169"/>
      <c r="G57" s="169">
        <f>'将来負担比率（分子）の構造'!J$51</f>
        <v>12740</v>
      </c>
      <c r="H57" s="169"/>
      <c r="I57" s="169"/>
      <c r="J57" s="169">
        <f>'将来負担比率（分子）の構造'!K$51</f>
        <v>13238</v>
      </c>
      <c r="K57" s="169"/>
      <c r="L57" s="169"/>
      <c r="M57" s="169">
        <f>'将来負担比率（分子）の構造'!L$51</f>
        <v>13737</v>
      </c>
      <c r="N57" s="169"/>
      <c r="O57" s="169"/>
      <c r="P57" s="169">
        <f>'将来負担比率（分子）の構造'!M$51</f>
        <v>13672</v>
      </c>
    </row>
    <row r="58" spans="1:16" x14ac:dyDescent="0.2">
      <c r="A58" s="169" t="s">
        <v>41</v>
      </c>
      <c r="B58" s="169"/>
      <c r="C58" s="169"/>
      <c r="D58" s="169">
        <f>'将来負担比率（分子）の構造'!I$50</f>
        <v>11761</v>
      </c>
      <c r="E58" s="169"/>
      <c r="F58" s="169"/>
      <c r="G58" s="169">
        <f>'将来負担比率（分子）の構造'!J$50</f>
        <v>12334</v>
      </c>
      <c r="H58" s="169"/>
      <c r="I58" s="169"/>
      <c r="J58" s="169">
        <f>'将来負担比率（分子）の構造'!K$50</f>
        <v>15380</v>
      </c>
      <c r="K58" s="169"/>
      <c r="L58" s="169"/>
      <c r="M58" s="169">
        <f>'将来負担比率（分子）の構造'!L$50</f>
        <v>16872</v>
      </c>
      <c r="N58" s="169"/>
      <c r="O58" s="169"/>
      <c r="P58" s="169">
        <f>'将来負担比率（分子）の構造'!M$50</f>
        <v>17725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5768</v>
      </c>
      <c r="C62" s="169"/>
      <c r="D62" s="169"/>
      <c r="E62" s="169">
        <f>'将来負担比率（分子）の構造'!J$45</f>
        <v>5543</v>
      </c>
      <c r="F62" s="169"/>
      <c r="G62" s="169"/>
      <c r="H62" s="169">
        <f>'将来負担比率（分子）の構造'!K$45</f>
        <v>5689</v>
      </c>
      <c r="I62" s="169"/>
      <c r="J62" s="169"/>
      <c r="K62" s="169">
        <f>'将来負担比率（分子）の構造'!L$45</f>
        <v>5422</v>
      </c>
      <c r="L62" s="169"/>
      <c r="M62" s="169"/>
      <c r="N62" s="169">
        <f>'将来負担比率（分子）の構造'!M$45</f>
        <v>5671</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13284</v>
      </c>
      <c r="C64" s="169"/>
      <c r="D64" s="169"/>
      <c r="E64" s="169">
        <f>'将来負担比率（分子）の構造'!J$43</f>
        <v>13339</v>
      </c>
      <c r="F64" s="169"/>
      <c r="G64" s="169"/>
      <c r="H64" s="169">
        <f>'将来負担比率（分子）の構造'!K$43</f>
        <v>13188</v>
      </c>
      <c r="I64" s="169"/>
      <c r="J64" s="169"/>
      <c r="K64" s="169">
        <f>'将来負担比率（分子）の構造'!L$43</f>
        <v>12904</v>
      </c>
      <c r="L64" s="169"/>
      <c r="M64" s="169"/>
      <c r="N64" s="169">
        <f>'将来負担比率（分子）の構造'!M$43</f>
        <v>12546</v>
      </c>
      <c r="O64" s="169"/>
      <c r="P64" s="169"/>
    </row>
    <row r="65" spans="1:16" x14ac:dyDescent="0.2">
      <c r="A65" s="169" t="s">
        <v>32</v>
      </c>
      <c r="B65" s="169">
        <f>'将来負担比率（分子）の構造'!I$42</f>
        <v>909</v>
      </c>
      <c r="C65" s="169"/>
      <c r="D65" s="169"/>
      <c r="E65" s="169">
        <f>'将来負担比率（分子）の構造'!J$42</f>
        <v>881</v>
      </c>
      <c r="F65" s="169"/>
      <c r="G65" s="169"/>
      <c r="H65" s="169">
        <f>'将来負担比率（分子）の構造'!K$42</f>
        <v>1060</v>
      </c>
      <c r="I65" s="169"/>
      <c r="J65" s="169"/>
      <c r="K65" s="169">
        <f>'将来負担比率（分子）の構造'!L$42</f>
        <v>1268</v>
      </c>
      <c r="L65" s="169"/>
      <c r="M65" s="169"/>
      <c r="N65" s="169">
        <f>'将来負担比率（分子）の構造'!M$42</f>
        <v>1198</v>
      </c>
      <c r="O65" s="169"/>
      <c r="P65" s="169"/>
    </row>
    <row r="66" spans="1:16" x14ac:dyDescent="0.2">
      <c r="A66" s="169" t="s">
        <v>31</v>
      </c>
      <c r="B66" s="169">
        <f>'将来負担比率（分子）の構造'!I$41</f>
        <v>42327</v>
      </c>
      <c r="C66" s="169"/>
      <c r="D66" s="169"/>
      <c r="E66" s="169">
        <f>'将来負担比率（分子）の構造'!J$41</f>
        <v>42377</v>
      </c>
      <c r="F66" s="169"/>
      <c r="G66" s="169"/>
      <c r="H66" s="169">
        <f>'将来負担比率（分子）の構造'!K$41</f>
        <v>42559</v>
      </c>
      <c r="I66" s="169"/>
      <c r="J66" s="169"/>
      <c r="K66" s="169">
        <f>'将来負担比率（分子）の構造'!L$41</f>
        <v>42171</v>
      </c>
      <c r="L66" s="169"/>
      <c r="M66" s="169"/>
      <c r="N66" s="169">
        <f>'将来負担比率（分子）の構造'!M$41</f>
        <v>44820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3173</v>
      </c>
      <c r="C72" s="173">
        <f>基金残高に係る経年分析!G55</f>
        <v>3459</v>
      </c>
      <c r="D72" s="173">
        <f>基金残高に係る経年分析!H55</f>
        <v>3439</v>
      </c>
    </row>
    <row r="73" spans="1:16" x14ac:dyDescent="0.2">
      <c r="A73" s="172" t="s">
        <v>74</v>
      </c>
      <c r="B73" s="173">
        <f>基金残高に係る経年分析!F56</f>
        <v>2750</v>
      </c>
      <c r="C73" s="173">
        <f>基金残高に係る経年分析!G56</f>
        <v>2950</v>
      </c>
      <c r="D73" s="173">
        <f>基金残高に係る経年分析!H56</f>
        <v>3250</v>
      </c>
    </row>
    <row r="74" spans="1:16" x14ac:dyDescent="0.2">
      <c r="A74" s="172" t="s">
        <v>75</v>
      </c>
      <c r="B74" s="173">
        <f>基金残高に係る経年分析!F57</f>
        <v>4556</v>
      </c>
      <c r="C74" s="173">
        <f>基金残高に係る経年分析!G57</f>
        <v>5008</v>
      </c>
      <c r="D74" s="173">
        <f>基金残高に係る経年分析!H57</f>
        <v>5588</v>
      </c>
    </row>
  </sheetData>
  <sheetProtection algorithmName="SHA-512" hashValue="HK0STS0JTP5DCgd0+lSPPxJt+FtyzJK08/qpHTD1ZHRB4FciMFNYLU6rcZQbteFBhS24rLk8JGEPAldVBDbZ/w==" saltValue="sf9zOWWYS3ag4tJEeCKy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election activeCell="F58" sqref="F58"/>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17624121</v>
      </c>
      <c r="S5" s="664"/>
      <c r="T5" s="664"/>
      <c r="U5" s="664"/>
      <c r="V5" s="664"/>
      <c r="W5" s="664"/>
      <c r="X5" s="664"/>
      <c r="Y5" s="689"/>
      <c r="Z5" s="702">
        <v>31.5</v>
      </c>
      <c r="AA5" s="702"/>
      <c r="AB5" s="702"/>
      <c r="AC5" s="702"/>
      <c r="AD5" s="703">
        <v>16580884</v>
      </c>
      <c r="AE5" s="703"/>
      <c r="AF5" s="703"/>
      <c r="AG5" s="703"/>
      <c r="AH5" s="703"/>
      <c r="AI5" s="703"/>
      <c r="AJ5" s="703"/>
      <c r="AK5" s="703"/>
      <c r="AL5" s="690">
        <v>64.099999999999994</v>
      </c>
      <c r="AM5" s="672"/>
      <c r="AN5" s="672"/>
      <c r="AO5" s="691"/>
      <c r="AP5" s="666" t="s">
        <v>216</v>
      </c>
      <c r="AQ5" s="667"/>
      <c r="AR5" s="667"/>
      <c r="AS5" s="667"/>
      <c r="AT5" s="667"/>
      <c r="AU5" s="667"/>
      <c r="AV5" s="667"/>
      <c r="AW5" s="667"/>
      <c r="AX5" s="667"/>
      <c r="AY5" s="667"/>
      <c r="AZ5" s="667"/>
      <c r="BA5" s="667"/>
      <c r="BB5" s="667"/>
      <c r="BC5" s="667"/>
      <c r="BD5" s="667"/>
      <c r="BE5" s="667"/>
      <c r="BF5" s="668"/>
      <c r="BG5" s="608">
        <v>16580884</v>
      </c>
      <c r="BH5" s="609"/>
      <c r="BI5" s="609"/>
      <c r="BJ5" s="609"/>
      <c r="BK5" s="609"/>
      <c r="BL5" s="609"/>
      <c r="BM5" s="609"/>
      <c r="BN5" s="610"/>
      <c r="BO5" s="646">
        <v>94.1</v>
      </c>
      <c r="BP5" s="646"/>
      <c r="BQ5" s="646"/>
      <c r="BR5" s="646"/>
      <c r="BS5" s="647">
        <v>206841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412977</v>
      </c>
      <c r="S6" s="609"/>
      <c r="T6" s="609"/>
      <c r="U6" s="609"/>
      <c r="V6" s="609"/>
      <c r="W6" s="609"/>
      <c r="X6" s="609"/>
      <c r="Y6" s="610"/>
      <c r="Z6" s="646">
        <v>0.7</v>
      </c>
      <c r="AA6" s="646"/>
      <c r="AB6" s="646"/>
      <c r="AC6" s="646"/>
      <c r="AD6" s="647">
        <v>412977</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16580884</v>
      </c>
      <c r="BH6" s="609"/>
      <c r="BI6" s="609"/>
      <c r="BJ6" s="609"/>
      <c r="BK6" s="609"/>
      <c r="BL6" s="609"/>
      <c r="BM6" s="609"/>
      <c r="BN6" s="610"/>
      <c r="BO6" s="646">
        <v>94.1</v>
      </c>
      <c r="BP6" s="646"/>
      <c r="BQ6" s="646"/>
      <c r="BR6" s="646"/>
      <c r="BS6" s="647">
        <v>206841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280508</v>
      </c>
      <c r="CS6" s="609"/>
      <c r="CT6" s="609"/>
      <c r="CU6" s="609"/>
      <c r="CV6" s="609"/>
      <c r="CW6" s="609"/>
      <c r="CX6" s="609"/>
      <c r="CY6" s="610"/>
      <c r="CZ6" s="690">
        <v>0.5</v>
      </c>
      <c r="DA6" s="672"/>
      <c r="DB6" s="672"/>
      <c r="DC6" s="692"/>
      <c r="DD6" s="614" t="s">
        <v>121</v>
      </c>
      <c r="DE6" s="609"/>
      <c r="DF6" s="609"/>
      <c r="DG6" s="609"/>
      <c r="DH6" s="609"/>
      <c r="DI6" s="609"/>
      <c r="DJ6" s="609"/>
      <c r="DK6" s="609"/>
      <c r="DL6" s="609"/>
      <c r="DM6" s="609"/>
      <c r="DN6" s="609"/>
      <c r="DO6" s="609"/>
      <c r="DP6" s="610"/>
      <c r="DQ6" s="614">
        <v>280508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9875</v>
      </c>
      <c r="S7" s="609"/>
      <c r="T7" s="609"/>
      <c r="U7" s="609"/>
      <c r="V7" s="609"/>
      <c r="W7" s="609"/>
      <c r="X7" s="609"/>
      <c r="Y7" s="610"/>
      <c r="Z7" s="646">
        <v>0</v>
      </c>
      <c r="AA7" s="646"/>
      <c r="AB7" s="646"/>
      <c r="AC7" s="646"/>
      <c r="AD7" s="647">
        <v>9875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6995990</v>
      </c>
      <c r="BH7" s="609"/>
      <c r="BI7" s="609"/>
      <c r="BJ7" s="609"/>
      <c r="BK7" s="609"/>
      <c r="BL7" s="609"/>
      <c r="BM7" s="609"/>
      <c r="BN7" s="610"/>
      <c r="BO7" s="646">
        <v>39.700000000000003</v>
      </c>
      <c r="BP7" s="646"/>
      <c r="BQ7" s="646"/>
      <c r="BR7" s="646"/>
      <c r="BS7" s="647">
        <v>206841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9825798</v>
      </c>
      <c r="CS7" s="609"/>
      <c r="CT7" s="609"/>
      <c r="CU7" s="609"/>
      <c r="CV7" s="609"/>
      <c r="CW7" s="609"/>
      <c r="CX7" s="609"/>
      <c r="CY7" s="610"/>
      <c r="CZ7" s="646">
        <v>18.3</v>
      </c>
      <c r="DA7" s="646"/>
      <c r="DB7" s="646"/>
      <c r="DC7" s="646"/>
      <c r="DD7" s="614">
        <v>3781688</v>
      </c>
      <c r="DE7" s="609"/>
      <c r="DF7" s="609"/>
      <c r="DG7" s="609"/>
      <c r="DH7" s="609"/>
      <c r="DI7" s="609"/>
      <c r="DJ7" s="609"/>
      <c r="DK7" s="609"/>
      <c r="DL7" s="609"/>
      <c r="DM7" s="609"/>
      <c r="DN7" s="609"/>
      <c r="DO7" s="609"/>
      <c r="DP7" s="610"/>
      <c r="DQ7" s="614">
        <v>5517707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91146</v>
      </c>
      <c r="S8" s="609"/>
      <c r="T8" s="609"/>
      <c r="U8" s="609"/>
      <c r="V8" s="609"/>
      <c r="W8" s="609"/>
      <c r="X8" s="609"/>
      <c r="Y8" s="610"/>
      <c r="Z8" s="646">
        <v>0.2</v>
      </c>
      <c r="AA8" s="646"/>
      <c r="AB8" s="646"/>
      <c r="AC8" s="646"/>
      <c r="AD8" s="647">
        <v>91146</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205520</v>
      </c>
      <c r="BH8" s="609"/>
      <c r="BI8" s="609"/>
      <c r="BJ8" s="609"/>
      <c r="BK8" s="609"/>
      <c r="BL8" s="609"/>
      <c r="BM8" s="609"/>
      <c r="BN8" s="610"/>
      <c r="BO8" s="646">
        <v>1.2</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20214470</v>
      </c>
      <c r="CS8" s="609"/>
      <c r="CT8" s="609"/>
      <c r="CU8" s="609"/>
      <c r="CV8" s="609"/>
      <c r="CW8" s="609"/>
      <c r="CX8" s="609"/>
      <c r="CY8" s="610"/>
      <c r="CZ8" s="646">
        <v>37.700000000000003</v>
      </c>
      <c r="DA8" s="646"/>
      <c r="DB8" s="646"/>
      <c r="DC8" s="646"/>
      <c r="DD8" s="614">
        <v>434082</v>
      </c>
      <c r="DE8" s="609"/>
      <c r="DF8" s="609"/>
      <c r="DG8" s="609"/>
      <c r="DH8" s="609"/>
      <c r="DI8" s="609"/>
      <c r="DJ8" s="609"/>
      <c r="DK8" s="609"/>
      <c r="DL8" s="609"/>
      <c r="DM8" s="609"/>
      <c r="DN8" s="609"/>
      <c r="DO8" s="609"/>
      <c r="DP8" s="610"/>
      <c r="DQ8" s="614">
        <v>10346808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101523</v>
      </c>
      <c r="S9" s="609"/>
      <c r="T9" s="609"/>
      <c r="U9" s="609"/>
      <c r="V9" s="609"/>
      <c r="W9" s="609"/>
      <c r="X9" s="609"/>
      <c r="Y9" s="610"/>
      <c r="Z9" s="646">
        <v>0.2</v>
      </c>
      <c r="AA9" s="646"/>
      <c r="AB9" s="646"/>
      <c r="AC9" s="646"/>
      <c r="AD9" s="647">
        <v>101523</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5768190</v>
      </c>
      <c r="BH9" s="609"/>
      <c r="BI9" s="609"/>
      <c r="BJ9" s="609"/>
      <c r="BK9" s="609"/>
      <c r="BL9" s="609"/>
      <c r="BM9" s="609"/>
      <c r="BN9" s="610"/>
      <c r="BO9" s="646">
        <v>32.700000000000003</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3716383</v>
      </c>
      <c r="CS9" s="609"/>
      <c r="CT9" s="609"/>
      <c r="CU9" s="609"/>
      <c r="CV9" s="609"/>
      <c r="CW9" s="609"/>
      <c r="CX9" s="609"/>
      <c r="CY9" s="610"/>
      <c r="CZ9" s="646">
        <v>6.9</v>
      </c>
      <c r="DA9" s="646"/>
      <c r="DB9" s="646"/>
      <c r="DC9" s="646"/>
      <c r="DD9" s="614">
        <v>86806</v>
      </c>
      <c r="DE9" s="609"/>
      <c r="DF9" s="609"/>
      <c r="DG9" s="609"/>
      <c r="DH9" s="609"/>
      <c r="DI9" s="609"/>
      <c r="DJ9" s="609"/>
      <c r="DK9" s="609"/>
      <c r="DL9" s="609"/>
      <c r="DM9" s="609"/>
      <c r="DN9" s="609"/>
      <c r="DO9" s="609"/>
      <c r="DP9" s="610"/>
      <c r="DQ9" s="614">
        <v>2804793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296663</v>
      </c>
      <c r="BH10" s="609"/>
      <c r="BI10" s="609"/>
      <c r="BJ10" s="609"/>
      <c r="BK10" s="609"/>
      <c r="BL10" s="609"/>
      <c r="BM10" s="609"/>
      <c r="BN10" s="610"/>
      <c r="BO10" s="646">
        <v>1.7</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200681</v>
      </c>
      <c r="CS10" s="609"/>
      <c r="CT10" s="609"/>
      <c r="CU10" s="609"/>
      <c r="CV10" s="609"/>
      <c r="CW10" s="609"/>
      <c r="CX10" s="609"/>
      <c r="CY10" s="610"/>
      <c r="CZ10" s="646">
        <v>0.4</v>
      </c>
      <c r="DA10" s="646"/>
      <c r="DB10" s="646"/>
      <c r="DC10" s="646"/>
      <c r="DD10" s="614">
        <v>15738</v>
      </c>
      <c r="DE10" s="609"/>
      <c r="DF10" s="609"/>
      <c r="DG10" s="609"/>
      <c r="DH10" s="609"/>
      <c r="DI10" s="609"/>
      <c r="DJ10" s="609"/>
      <c r="DK10" s="609"/>
      <c r="DL10" s="609"/>
      <c r="DM10" s="609"/>
      <c r="DN10" s="609"/>
      <c r="DO10" s="609"/>
      <c r="DP10" s="610"/>
      <c r="DQ10" s="614">
        <v>164428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2756942</v>
      </c>
      <c r="S11" s="609"/>
      <c r="T11" s="609"/>
      <c r="U11" s="609"/>
      <c r="V11" s="609"/>
      <c r="W11" s="609"/>
      <c r="X11" s="609"/>
      <c r="Y11" s="610"/>
      <c r="Z11" s="611">
        <v>4.9000000000000004</v>
      </c>
      <c r="AA11" s="612"/>
      <c r="AB11" s="612"/>
      <c r="AC11" s="613"/>
      <c r="AD11" s="614">
        <v>2756942</v>
      </c>
      <c r="AE11" s="609"/>
      <c r="AF11" s="609"/>
      <c r="AG11" s="609"/>
      <c r="AH11" s="609"/>
      <c r="AI11" s="609"/>
      <c r="AJ11" s="609"/>
      <c r="AK11" s="610"/>
      <c r="AL11" s="611">
        <v>10.7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725617</v>
      </c>
      <c r="BH11" s="609"/>
      <c r="BI11" s="609"/>
      <c r="BJ11" s="609"/>
      <c r="BK11" s="609"/>
      <c r="BL11" s="609"/>
      <c r="BM11" s="609"/>
      <c r="BN11" s="610"/>
      <c r="BO11" s="646">
        <v>4.0999999999999996</v>
      </c>
      <c r="BP11" s="646"/>
      <c r="BQ11" s="646"/>
      <c r="BR11" s="646"/>
      <c r="BS11" s="647">
        <v>206841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1180461</v>
      </c>
      <c r="CS11" s="609"/>
      <c r="CT11" s="609"/>
      <c r="CU11" s="609"/>
      <c r="CV11" s="609"/>
      <c r="CW11" s="609"/>
      <c r="CX11" s="609"/>
      <c r="CY11" s="610"/>
      <c r="CZ11" s="646">
        <v>2.2000000000000002</v>
      </c>
      <c r="DA11" s="646"/>
      <c r="DB11" s="646"/>
      <c r="DC11" s="646"/>
      <c r="DD11" s="614">
        <v>436887</v>
      </c>
      <c r="DE11" s="609"/>
      <c r="DF11" s="609"/>
      <c r="DG11" s="609"/>
      <c r="DH11" s="609"/>
      <c r="DI11" s="609"/>
      <c r="DJ11" s="609"/>
      <c r="DK11" s="609"/>
      <c r="DL11" s="609"/>
      <c r="DM11" s="609"/>
      <c r="DN11" s="609"/>
      <c r="DO11" s="609"/>
      <c r="DP11" s="610"/>
      <c r="DQ11" s="614">
        <v>724774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4065</v>
      </c>
      <c r="S12" s="609"/>
      <c r="T12" s="609"/>
      <c r="U12" s="609"/>
      <c r="V12" s="609"/>
      <c r="W12" s="609"/>
      <c r="X12" s="609"/>
      <c r="Y12" s="610"/>
      <c r="Z12" s="646">
        <v>0</v>
      </c>
      <c r="AA12" s="646"/>
      <c r="AB12" s="646"/>
      <c r="AC12" s="646"/>
      <c r="AD12" s="647">
        <v>4065</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8341521</v>
      </c>
      <c r="BH12" s="609"/>
      <c r="BI12" s="609"/>
      <c r="BJ12" s="609"/>
      <c r="BK12" s="609"/>
      <c r="BL12" s="609"/>
      <c r="BM12" s="609"/>
      <c r="BN12" s="610"/>
      <c r="BO12" s="646">
        <v>47.3</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1841407</v>
      </c>
      <c r="CS12" s="609"/>
      <c r="CT12" s="609"/>
      <c r="CU12" s="609"/>
      <c r="CV12" s="609"/>
      <c r="CW12" s="609"/>
      <c r="CX12" s="609"/>
      <c r="CY12" s="610"/>
      <c r="CZ12" s="646">
        <v>3.4</v>
      </c>
      <c r="DA12" s="646"/>
      <c r="DB12" s="646"/>
      <c r="DC12" s="646"/>
      <c r="DD12" s="614">
        <v>9962</v>
      </c>
      <c r="DE12" s="609"/>
      <c r="DF12" s="609"/>
      <c r="DG12" s="609"/>
      <c r="DH12" s="609"/>
      <c r="DI12" s="609"/>
      <c r="DJ12" s="609"/>
      <c r="DK12" s="609"/>
      <c r="DL12" s="609"/>
      <c r="DM12" s="609"/>
      <c r="DN12" s="609"/>
      <c r="DO12" s="609"/>
      <c r="DP12" s="610"/>
      <c r="DQ12" s="614">
        <v>1066414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8302468</v>
      </c>
      <c r="BH13" s="609"/>
      <c r="BI13" s="609"/>
      <c r="BJ13" s="609"/>
      <c r="BK13" s="609"/>
      <c r="BL13" s="609"/>
      <c r="BM13" s="609"/>
      <c r="BN13" s="610"/>
      <c r="BO13" s="646">
        <v>47.1</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4060278</v>
      </c>
      <c r="CS13" s="609"/>
      <c r="CT13" s="609"/>
      <c r="CU13" s="609"/>
      <c r="CV13" s="609"/>
      <c r="CW13" s="609"/>
      <c r="CX13" s="609"/>
      <c r="CY13" s="610"/>
      <c r="CZ13" s="646">
        <v>7.6</v>
      </c>
      <c r="DA13" s="646"/>
      <c r="DB13" s="646"/>
      <c r="DC13" s="646"/>
      <c r="DD13" s="614">
        <v>1685398</v>
      </c>
      <c r="DE13" s="609"/>
      <c r="DF13" s="609"/>
      <c r="DG13" s="609"/>
      <c r="DH13" s="609"/>
      <c r="DI13" s="609"/>
      <c r="DJ13" s="609"/>
      <c r="DK13" s="609"/>
      <c r="DL13" s="609"/>
      <c r="DM13" s="609"/>
      <c r="DN13" s="609"/>
      <c r="DO13" s="609"/>
      <c r="DP13" s="610"/>
      <c r="DQ13" s="614">
        <v>2174457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3315</v>
      </c>
      <c r="S14" s="609"/>
      <c r="T14" s="609"/>
      <c r="U14" s="609"/>
      <c r="V14" s="609"/>
      <c r="W14" s="609"/>
      <c r="X14" s="609"/>
      <c r="Y14" s="610"/>
      <c r="Z14" s="646">
        <v>0</v>
      </c>
      <c r="AA14" s="646"/>
      <c r="AB14" s="646"/>
      <c r="AC14" s="646"/>
      <c r="AD14" s="647">
        <v>3315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396069</v>
      </c>
      <c r="BH14" s="609"/>
      <c r="BI14" s="609"/>
      <c r="BJ14" s="609"/>
      <c r="BK14" s="609"/>
      <c r="BL14" s="609"/>
      <c r="BM14" s="609"/>
      <c r="BN14" s="610"/>
      <c r="BO14" s="646">
        <v>2.2000000000000002</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2084956</v>
      </c>
      <c r="CS14" s="609"/>
      <c r="CT14" s="609"/>
      <c r="CU14" s="609"/>
      <c r="CV14" s="609"/>
      <c r="CW14" s="609"/>
      <c r="CX14" s="609"/>
      <c r="CY14" s="610"/>
      <c r="CZ14" s="646">
        <v>3.9</v>
      </c>
      <c r="DA14" s="646"/>
      <c r="DB14" s="646"/>
      <c r="DC14" s="646"/>
      <c r="DD14" s="614">
        <v>758818</v>
      </c>
      <c r="DE14" s="609"/>
      <c r="DF14" s="609"/>
      <c r="DG14" s="609"/>
      <c r="DH14" s="609"/>
      <c r="DI14" s="609"/>
      <c r="DJ14" s="609"/>
      <c r="DK14" s="609"/>
      <c r="DL14" s="609"/>
      <c r="DM14" s="609"/>
      <c r="DN14" s="609"/>
      <c r="DO14" s="609"/>
      <c r="DP14" s="610"/>
      <c r="DQ14" s="614">
        <v>1340483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847304</v>
      </c>
      <c r="BH15" s="609"/>
      <c r="BI15" s="609"/>
      <c r="BJ15" s="609"/>
      <c r="BK15" s="609"/>
      <c r="BL15" s="609"/>
      <c r="BM15" s="609"/>
      <c r="BN15" s="610"/>
      <c r="BO15" s="646">
        <v>4.8</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6123040</v>
      </c>
      <c r="CS15" s="609"/>
      <c r="CT15" s="609"/>
      <c r="CU15" s="609"/>
      <c r="CV15" s="609"/>
      <c r="CW15" s="609"/>
      <c r="CX15" s="609"/>
      <c r="CY15" s="610"/>
      <c r="CZ15" s="646">
        <v>11.4</v>
      </c>
      <c r="DA15" s="646"/>
      <c r="DB15" s="646"/>
      <c r="DC15" s="646"/>
      <c r="DD15" s="614">
        <v>1546551</v>
      </c>
      <c r="DE15" s="609"/>
      <c r="DF15" s="609"/>
      <c r="DG15" s="609"/>
      <c r="DH15" s="609"/>
      <c r="DI15" s="609"/>
      <c r="DJ15" s="609"/>
      <c r="DK15" s="609"/>
      <c r="DL15" s="609"/>
      <c r="DM15" s="609"/>
      <c r="DN15" s="609"/>
      <c r="DO15" s="609"/>
      <c r="DP15" s="610"/>
      <c r="DQ15" s="614">
        <v>3567708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41680</v>
      </c>
      <c r="S16" s="609"/>
      <c r="T16" s="609"/>
      <c r="U16" s="609"/>
      <c r="V16" s="609"/>
      <c r="W16" s="609"/>
      <c r="X16" s="609"/>
      <c r="Y16" s="610"/>
      <c r="Z16" s="646">
        <v>0.1</v>
      </c>
      <c r="AA16" s="646"/>
      <c r="AB16" s="646"/>
      <c r="AC16" s="646"/>
      <c r="AD16" s="647">
        <v>41680</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113609</v>
      </c>
      <c r="CS16" s="609"/>
      <c r="CT16" s="609"/>
      <c r="CU16" s="609"/>
      <c r="CV16" s="609"/>
      <c r="CW16" s="609"/>
      <c r="CX16" s="609"/>
      <c r="CY16" s="610"/>
      <c r="CZ16" s="646">
        <v>0.2</v>
      </c>
      <c r="DA16" s="646"/>
      <c r="DB16" s="646"/>
      <c r="DC16" s="646"/>
      <c r="DD16" s="614" t="s">
        <v>121</v>
      </c>
      <c r="DE16" s="609"/>
      <c r="DF16" s="609"/>
      <c r="DG16" s="609"/>
      <c r="DH16" s="609"/>
      <c r="DI16" s="609"/>
      <c r="DJ16" s="609"/>
      <c r="DK16" s="609"/>
      <c r="DL16" s="609"/>
      <c r="DM16" s="609"/>
      <c r="DN16" s="609"/>
      <c r="DO16" s="609"/>
      <c r="DP16" s="610"/>
      <c r="DQ16" s="614">
        <v>96186</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265550</v>
      </c>
      <c r="S17" s="609"/>
      <c r="T17" s="609"/>
      <c r="U17" s="609"/>
      <c r="V17" s="609"/>
      <c r="W17" s="609"/>
      <c r="X17" s="609"/>
      <c r="Y17" s="610"/>
      <c r="Z17" s="646">
        <v>0.5</v>
      </c>
      <c r="AA17" s="646"/>
      <c r="AB17" s="646"/>
      <c r="AC17" s="646"/>
      <c r="AD17" s="647">
        <v>265550</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4018689</v>
      </c>
      <c r="CS17" s="609"/>
      <c r="CT17" s="609"/>
      <c r="CU17" s="609"/>
      <c r="CV17" s="609"/>
      <c r="CW17" s="609"/>
      <c r="CX17" s="609"/>
      <c r="CY17" s="610"/>
      <c r="CZ17" s="646">
        <v>7.5</v>
      </c>
      <c r="DA17" s="646"/>
      <c r="DB17" s="646"/>
      <c r="DC17" s="646"/>
      <c r="DD17" s="614" t="s">
        <v>121</v>
      </c>
      <c r="DE17" s="609"/>
      <c r="DF17" s="609"/>
      <c r="DG17" s="609"/>
      <c r="DH17" s="609"/>
      <c r="DI17" s="609"/>
      <c r="DJ17" s="609"/>
      <c r="DK17" s="609"/>
      <c r="DL17" s="609"/>
      <c r="DM17" s="609"/>
      <c r="DN17" s="609"/>
      <c r="DO17" s="609"/>
      <c r="DP17" s="610"/>
      <c r="DQ17" s="614">
        <v>3976383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176925</v>
      </c>
      <c r="S18" s="609"/>
      <c r="T18" s="609"/>
      <c r="U18" s="609"/>
      <c r="V18" s="609"/>
      <c r="W18" s="609"/>
      <c r="X18" s="609"/>
      <c r="Y18" s="610"/>
      <c r="Z18" s="646">
        <v>0.3</v>
      </c>
      <c r="AA18" s="646"/>
      <c r="AB18" s="646"/>
      <c r="AC18" s="646"/>
      <c r="AD18" s="647">
        <v>176925</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159613</v>
      </c>
      <c r="S19" s="609"/>
      <c r="T19" s="609"/>
      <c r="U19" s="609"/>
      <c r="V19" s="609"/>
      <c r="W19" s="609"/>
      <c r="X19" s="609"/>
      <c r="Y19" s="610"/>
      <c r="Z19" s="646">
        <v>0.3</v>
      </c>
      <c r="AA19" s="646"/>
      <c r="AB19" s="646"/>
      <c r="AC19" s="646"/>
      <c r="AD19" s="647">
        <v>159613</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1043237</v>
      </c>
      <c r="BH19" s="609"/>
      <c r="BI19" s="609"/>
      <c r="BJ19" s="609"/>
      <c r="BK19" s="609"/>
      <c r="BL19" s="609"/>
      <c r="BM19" s="609"/>
      <c r="BN19" s="610"/>
      <c r="BO19" s="646">
        <v>5.9</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17312</v>
      </c>
      <c r="S20" s="609"/>
      <c r="T20" s="609"/>
      <c r="U20" s="609"/>
      <c r="V20" s="609"/>
      <c r="W20" s="609"/>
      <c r="X20" s="609"/>
      <c r="Y20" s="610"/>
      <c r="Z20" s="646">
        <v>0</v>
      </c>
      <c r="AA20" s="646"/>
      <c r="AB20" s="646"/>
      <c r="AC20" s="646"/>
      <c r="AD20" s="647">
        <v>17312</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1043237</v>
      </c>
      <c r="BH20" s="609"/>
      <c r="BI20" s="609"/>
      <c r="BJ20" s="609"/>
      <c r="BK20" s="609"/>
      <c r="BL20" s="609"/>
      <c r="BM20" s="609"/>
      <c r="BN20" s="610"/>
      <c r="BO20" s="646">
        <v>5.9</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53660280</v>
      </c>
      <c r="CS20" s="609"/>
      <c r="CT20" s="609"/>
      <c r="CU20" s="609"/>
      <c r="CV20" s="609"/>
      <c r="CW20" s="609"/>
      <c r="CX20" s="609"/>
      <c r="CY20" s="610"/>
      <c r="CZ20" s="646">
        <v>100</v>
      </c>
      <c r="DA20" s="646"/>
      <c r="DB20" s="646"/>
      <c r="DC20" s="646"/>
      <c r="DD20" s="614">
        <v>8755930</v>
      </c>
      <c r="DE20" s="609"/>
      <c r="DF20" s="609"/>
      <c r="DG20" s="609"/>
      <c r="DH20" s="609"/>
      <c r="DI20" s="609"/>
      <c r="DJ20" s="609"/>
      <c r="DK20" s="609"/>
      <c r="DL20" s="609"/>
      <c r="DM20" s="609"/>
      <c r="DN20" s="609"/>
      <c r="DO20" s="609"/>
      <c r="DP20" s="610"/>
      <c r="DQ20" s="614">
        <v>32060649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5963005</v>
      </c>
      <c r="S21" s="609"/>
      <c r="T21" s="609"/>
      <c r="U21" s="609"/>
      <c r="V21" s="609"/>
      <c r="W21" s="609"/>
      <c r="X21" s="609"/>
      <c r="Y21" s="610"/>
      <c r="Z21" s="646">
        <v>10.7</v>
      </c>
      <c r="AA21" s="646"/>
      <c r="AB21" s="646"/>
      <c r="AC21" s="646"/>
      <c r="AD21" s="647">
        <v>5100933</v>
      </c>
      <c r="AE21" s="647"/>
      <c r="AF21" s="647"/>
      <c r="AG21" s="647"/>
      <c r="AH21" s="647"/>
      <c r="AI21" s="647"/>
      <c r="AJ21" s="647"/>
      <c r="AK21" s="647"/>
      <c r="AL21" s="611">
        <v>19.7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5100933</v>
      </c>
      <c r="S22" s="609"/>
      <c r="T22" s="609"/>
      <c r="U22" s="609"/>
      <c r="V22" s="609"/>
      <c r="W22" s="609"/>
      <c r="X22" s="609"/>
      <c r="Y22" s="610"/>
      <c r="Z22" s="646">
        <v>9.1</v>
      </c>
      <c r="AA22" s="646"/>
      <c r="AB22" s="646"/>
      <c r="AC22" s="646"/>
      <c r="AD22" s="647">
        <v>5100933</v>
      </c>
      <c r="AE22" s="647"/>
      <c r="AF22" s="647"/>
      <c r="AG22" s="647"/>
      <c r="AH22" s="647"/>
      <c r="AI22" s="647"/>
      <c r="AJ22" s="647"/>
      <c r="AK22" s="647"/>
      <c r="AL22" s="611">
        <v>19.7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862072</v>
      </c>
      <c r="S23" s="609"/>
      <c r="T23" s="609"/>
      <c r="U23" s="609"/>
      <c r="V23" s="609"/>
      <c r="W23" s="609"/>
      <c r="X23" s="609"/>
      <c r="Y23" s="610"/>
      <c r="Z23" s="646">
        <v>1.5</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1043237</v>
      </c>
      <c r="BH23" s="609"/>
      <c r="BI23" s="609"/>
      <c r="BJ23" s="609"/>
      <c r="BK23" s="609"/>
      <c r="BL23" s="609"/>
      <c r="BM23" s="609"/>
      <c r="BN23" s="610"/>
      <c r="BO23" s="646">
        <v>5.9</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24532347</v>
      </c>
      <c r="CS24" s="664"/>
      <c r="CT24" s="664"/>
      <c r="CU24" s="664"/>
      <c r="CV24" s="664"/>
      <c r="CW24" s="664"/>
      <c r="CX24" s="664"/>
      <c r="CY24" s="689"/>
      <c r="CZ24" s="690">
        <v>45.7</v>
      </c>
      <c r="DA24" s="672"/>
      <c r="DB24" s="672"/>
      <c r="DC24" s="692"/>
      <c r="DD24" s="688">
        <v>14852611</v>
      </c>
      <c r="DE24" s="664"/>
      <c r="DF24" s="664"/>
      <c r="DG24" s="664"/>
      <c r="DH24" s="664"/>
      <c r="DI24" s="664"/>
      <c r="DJ24" s="664"/>
      <c r="DK24" s="689"/>
      <c r="DL24" s="688">
        <v>13282965</v>
      </c>
      <c r="DM24" s="664"/>
      <c r="DN24" s="664"/>
      <c r="DO24" s="664"/>
      <c r="DP24" s="664"/>
      <c r="DQ24" s="664"/>
      <c r="DR24" s="664"/>
      <c r="DS24" s="664"/>
      <c r="DT24" s="664"/>
      <c r="DU24" s="664"/>
      <c r="DV24" s="689"/>
      <c r="DW24" s="690">
        <v>50.9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27451124</v>
      </c>
      <c r="S25" s="609"/>
      <c r="T25" s="609"/>
      <c r="U25" s="609"/>
      <c r="V25" s="609"/>
      <c r="W25" s="609"/>
      <c r="X25" s="609"/>
      <c r="Y25" s="610"/>
      <c r="Z25" s="646">
        <v>49.1</v>
      </c>
      <c r="AA25" s="646"/>
      <c r="AB25" s="646"/>
      <c r="AC25" s="646"/>
      <c r="AD25" s="647">
        <v>25545815</v>
      </c>
      <c r="AE25" s="647"/>
      <c r="AF25" s="647"/>
      <c r="AG25" s="647"/>
      <c r="AH25" s="647"/>
      <c r="AI25" s="647"/>
      <c r="AJ25" s="647"/>
      <c r="AK25" s="647"/>
      <c r="AL25" s="611">
        <v>98.8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6868560</v>
      </c>
      <c r="CS25" s="621"/>
      <c r="CT25" s="621"/>
      <c r="CU25" s="621"/>
      <c r="CV25" s="621"/>
      <c r="CW25" s="621"/>
      <c r="CX25" s="621"/>
      <c r="CY25" s="622"/>
      <c r="CZ25" s="611">
        <v>12.8</v>
      </c>
      <c r="DA25" s="623"/>
      <c r="DB25" s="623"/>
      <c r="DC25" s="624"/>
      <c r="DD25" s="614">
        <v>6194367</v>
      </c>
      <c r="DE25" s="621"/>
      <c r="DF25" s="621"/>
      <c r="DG25" s="621"/>
      <c r="DH25" s="621"/>
      <c r="DI25" s="621"/>
      <c r="DJ25" s="621"/>
      <c r="DK25" s="622"/>
      <c r="DL25" s="614">
        <v>6163661</v>
      </c>
      <c r="DM25" s="621"/>
      <c r="DN25" s="621"/>
      <c r="DO25" s="621"/>
      <c r="DP25" s="621"/>
      <c r="DQ25" s="621"/>
      <c r="DR25" s="621"/>
      <c r="DS25" s="621"/>
      <c r="DT25" s="621"/>
      <c r="DU25" s="621"/>
      <c r="DV25" s="622"/>
      <c r="DW25" s="611">
        <v>23.6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11684</v>
      </c>
      <c r="S26" s="609"/>
      <c r="T26" s="609"/>
      <c r="U26" s="609"/>
      <c r="V26" s="609"/>
      <c r="W26" s="609"/>
      <c r="X26" s="609"/>
      <c r="Y26" s="610"/>
      <c r="Z26" s="646">
        <v>0</v>
      </c>
      <c r="AA26" s="646"/>
      <c r="AB26" s="646"/>
      <c r="AC26" s="646"/>
      <c r="AD26" s="647">
        <v>11684</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4668152</v>
      </c>
      <c r="CS26" s="609"/>
      <c r="CT26" s="609"/>
      <c r="CU26" s="609"/>
      <c r="CV26" s="609"/>
      <c r="CW26" s="609"/>
      <c r="CX26" s="609"/>
      <c r="CY26" s="610"/>
      <c r="CZ26" s="611">
        <v>8.6999999999999993</v>
      </c>
      <c r="DA26" s="623"/>
      <c r="DB26" s="623"/>
      <c r="DC26" s="624"/>
      <c r="DD26" s="614">
        <v>4185658</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250406</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17624121</v>
      </c>
      <c r="BH27" s="609"/>
      <c r="BI27" s="609"/>
      <c r="BJ27" s="609"/>
      <c r="BK27" s="609"/>
      <c r="BL27" s="609"/>
      <c r="BM27" s="609"/>
      <c r="BN27" s="610"/>
      <c r="BO27" s="646">
        <v>100</v>
      </c>
      <c r="BP27" s="646"/>
      <c r="BQ27" s="646"/>
      <c r="BR27" s="646"/>
      <c r="BS27" s="647">
        <v>206841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13645098</v>
      </c>
      <c r="CS27" s="621"/>
      <c r="CT27" s="621"/>
      <c r="CU27" s="621"/>
      <c r="CV27" s="621"/>
      <c r="CW27" s="621"/>
      <c r="CX27" s="621"/>
      <c r="CY27" s="622"/>
      <c r="CZ27" s="611">
        <v>25.4</v>
      </c>
      <c r="DA27" s="623"/>
      <c r="DB27" s="623"/>
      <c r="DC27" s="624"/>
      <c r="DD27" s="614">
        <v>4681861</v>
      </c>
      <c r="DE27" s="621"/>
      <c r="DF27" s="621"/>
      <c r="DG27" s="621"/>
      <c r="DH27" s="621"/>
      <c r="DI27" s="621"/>
      <c r="DJ27" s="621"/>
      <c r="DK27" s="622"/>
      <c r="DL27" s="614">
        <v>3142921</v>
      </c>
      <c r="DM27" s="621"/>
      <c r="DN27" s="621"/>
      <c r="DO27" s="621"/>
      <c r="DP27" s="621"/>
      <c r="DQ27" s="621"/>
      <c r="DR27" s="621"/>
      <c r="DS27" s="621"/>
      <c r="DT27" s="621"/>
      <c r="DU27" s="621"/>
      <c r="DV27" s="622"/>
      <c r="DW27" s="611">
        <v>12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514433</v>
      </c>
      <c r="S28" s="609"/>
      <c r="T28" s="609"/>
      <c r="U28" s="609"/>
      <c r="V28" s="609"/>
      <c r="W28" s="609"/>
      <c r="X28" s="609"/>
      <c r="Y28" s="610"/>
      <c r="Z28" s="646">
        <v>0.9</v>
      </c>
      <c r="AA28" s="646"/>
      <c r="AB28" s="646"/>
      <c r="AC28" s="646"/>
      <c r="AD28" s="647">
        <v>59614</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4018689</v>
      </c>
      <c r="CS28" s="609"/>
      <c r="CT28" s="609"/>
      <c r="CU28" s="609"/>
      <c r="CV28" s="609"/>
      <c r="CW28" s="609"/>
      <c r="CX28" s="609"/>
      <c r="CY28" s="610"/>
      <c r="CZ28" s="611">
        <v>7.5</v>
      </c>
      <c r="DA28" s="623"/>
      <c r="DB28" s="623"/>
      <c r="DC28" s="624"/>
      <c r="DD28" s="614">
        <v>3976383</v>
      </c>
      <c r="DE28" s="609"/>
      <c r="DF28" s="609"/>
      <c r="DG28" s="609"/>
      <c r="DH28" s="609"/>
      <c r="DI28" s="609"/>
      <c r="DJ28" s="609"/>
      <c r="DK28" s="610"/>
      <c r="DL28" s="614">
        <v>3976383</v>
      </c>
      <c r="DM28" s="609"/>
      <c r="DN28" s="609"/>
      <c r="DO28" s="609"/>
      <c r="DP28" s="609"/>
      <c r="DQ28" s="609"/>
      <c r="DR28" s="609"/>
      <c r="DS28" s="609"/>
      <c r="DT28" s="609"/>
      <c r="DU28" s="609"/>
      <c r="DV28" s="610"/>
      <c r="DW28" s="611">
        <v>15.2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257037</v>
      </c>
      <c r="S29" s="609"/>
      <c r="T29" s="609"/>
      <c r="U29" s="609"/>
      <c r="V29" s="609"/>
      <c r="W29" s="609"/>
      <c r="X29" s="609"/>
      <c r="Y29" s="610"/>
      <c r="Z29" s="646">
        <v>0.5</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4018674</v>
      </c>
      <c r="CS29" s="621"/>
      <c r="CT29" s="621"/>
      <c r="CU29" s="621"/>
      <c r="CV29" s="621"/>
      <c r="CW29" s="621"/>
      <c r="CX29" s="621"/>
      <c r="CY29" s="622"/>
      <c r="CZ29" s="611">
        <v>7.5</v>
      </c>
      <c r="DA29" s="623"/>
      <c r="DB29" s="623"/>
      <c r="DC29" s="624"/>
      <c r="DD29" s="614">
        <v>3976368</v>
      </c>
      <c r="DE29" s="621"/>
      <c r="DF29" s="621"/>
      <c r="DG29" s="621"/>
      <c r="DH29" s="621"/>
      <c r="DI29" s="621"/>
      <c r="DJ29" s="621"/>
      <c r="DK29" s="622"/>
      <c r="DL29" s="614">
        <v>3976368</v>
      </c>
      <c r="DM29" s="621"/>
      <c r="DN29" s="621"/>
      <c r="DO29" s="621"/>
      <c r="DP29" s="621"/>
      <c r="DQ29" s="621"/>
      <c r="DR29" s="621"/>
      <c r="DS29" s="621"/>
      <c r="DT29" s="621"/>
      <c r="DU29" s="621"/>
      <c r="DV29" s="622"/>
      <c r="DW29" s="611">
        <v>15.2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10132385</v>
      </c>
      <c r="S30" s="609"/>
      <c r="T30" s="609"/>
      <c r="U30" s="609"/>
      <c r="V30" s="609"/>
      <c r="W30" s="609"/>
      <c r="X30" s="609"/>
      <c r="Y30" s="610"/>
      <c r="Z30" s="646">
        <v>18.100000000000001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3871694</v>
      </c>
      <c r="CS30" s="609"/>
      <c r="CT30" s="609"/>
      <c r="CU30" s="609"/>
      <c r="CV30" s="609"/>
      <c r="CW30" s="609"/>
      <c r="CX30" s="609"/>
      <c r="CY30" s="610"/>
      <c r="CZ30" s="611">
        <v>7.2</v>
      </c>
      <c r="DA30" s="623"/>
      <c r="DB30" s="623"/>
      <c r="DC30" s="624"/>
      <c r="DD30" s="614">
        <v>3832492</v>
      </c>
      <c r="DE30" s="609"/>
      <c r="DF30" s="609"/>
      <c r="DG30" s="609"/>
      <c r="DH30" s="609"/>
      <c r="DI30" s="609"/>
      <c r="DJ30" s="609"/>
      <c r="DK30" s="610"/>
      <c r="DL30" s="614">
        <v>3832492</v>
      </c>
      <c r="DM30" s="609"/>
      <c r="DN30" s="609"/>
      <c r="DO30" s="609"/>
      <c r="DP30" s="609"/>
      <c r="DQ30" s="609"/>
      <c r="DR30" s="609"/>
      <c r="DS30" s="609"/>
      <c r="DT30" s="609"/>
      <c r="DU30" s="609"/>
      <c r="DV30" s="610"/>
      <c r="DW30" s="611">
        <v>14.7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189690</v>
      </c>
      <c r="S31" s="609"/>
      <c r="T31" s="609"/>
      <c r="U31" s="609"/>
      <c r="V31" s="609"/>
      <c r="W31" s="609"/>
      <c r="X31" s="609"/>
      <c r="Y31" s="610"/>
      <c r="Z31" s="646">
        <v>0.3</v>
      </c>
      <c r="AA31" s="646"/>
      <c r="AB31" s="646"/>
      <c r="AC31" s="646"/>
      <c r="AD31" s="647">
        <v>189690</v>
      </c>
      <c r="AE31" s="647"/>
      <c r="AF31" s="647"/>
      <c r="AG31" s="647"/>
      <c r="AH31" s="647"/>
      <c r="AI31" s="647"/>
      <c r="AJ31" s="647"/>
      <c r="AK31" s="647"/>
      <c r="AL31" s="611">
        <v>0.7</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99.5</v>
      </c>
      <c r="BH31" s="671"/>
      <c r="BI31" s="671"/>
      <c r="BJ31" s="671"/>
      <c r="BK31" s="671"/>
      <c r="BL31" s="671"/>
      <c r="BM31" s="672">
        <v>98.6</v>
      </c>
      <c r="BN31" s="671"/>
      <c r="BO31" s="671"/>
      <c r="BP31" s="671"/>
      <c r="BQ31" s="673"/>
      <c r="BR31" s="670">
        <v>99.5</v>
      </c>
      <c r="BS31" s="671"/>
      <c r="BT31" s="671"/>
      <c r="BU31" s="671"/>
      <c r="BV31" s="671"/>
      <c r="BW31" s="671"/>
      <c r="BX31" s="672">
        <v>98.4</v>
      </c>
      <c r="BY31" s="671"/>
      <c r="BZ31" s="671"/>
      <c r="CA31" s="671"/>
      <c r="CB31" s="673"/>
      <c r="CD31" s="629"/>
      <c r="CE31" s="630"/>
      <c r="CF31" s="605" t="s">
        <v>300</v>
      </c>
      <c r="CG31" s="606"/>
      <c r="CH31" s="606"/>
      <c r="CI31" s="606"/>
      <c r="CJ31" s="606"/>
      <c r="CK31" s="606"/>
      <c r="CL31" s="606"/>
      <c r="CM31" s="606"/>
      <c r="CN31" s="606"/>
      <c r="CO31" s="606"/>
      <c r="CP31" s="606"/>
      <c r="CQ31" s="607"/>
      <c r="CR31" s="608">
        <v>146980</v>
      </c>
      <c r="CS31" s="621"/>
      <c r="CT31" s="621"/>
      <c r="CU31" s="621"/>
      <c r="CV31" s="621"/>
      <c r="CW31" s="621"/>
      <c r="CX31" s="621"/>
      <c r="CY31" s="622"/>
      <c r="CZ31" s="611">
        <v>0.3</v>
      </c>
      <c r="DA31" s="623"/>
      <c r="DB31" s="623"/>
      <c r="DC31" s="624"/>
      <c r="DD31" s="614">
        <v>143876</v>
      </c>
      <c r="DE31" s="621"/>
      <c r="DF31" s="621"/>
      <c r="DG31" s="621"/>
      <c r="DH31" s="621"/>
      <c r="DI31" s="621"/>
      <c r="DJ31" s="621"/>
      <c r="DK31" s="622"/>
      <c r="DL31" s="614">
        <v>143876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3936722</v>
      </c>
      <c r="S32" s="609"/>
      <c r="T32" s="609"/>
      <c r="U32" s="609"/>
      <c r="V32" s="609"/>
      <c r="W32" s="609"/>
      <c r="X32" s="609"/>
      <c r="Y32" s="610"/>
      <c r="Z32" s="646">
        <v>7</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208" t="s">
        <v>302</v>
      </c>
      <c r="AX32" s="605" t="s">
        <v>303</v>
      </c>
      <c r="AY32" s="606"/>
      <c r="AZ32" s="606"/>
      <c r="BA32" s="606"/>
      <c r="BB32" s="606"/>
      <c r="BC32" s="606"/>
      <c r="BD32" s="606"/>
      <c r="BE32" s="606"/>
      <c r="BF32" s="607"/>
      <c r="BG32" s="674">
        <v>99.5</v>
      </c>
      <c r="BH32" s="621"/>
      <c r="BI32" s="621"/>
      <c r="BJ32" s="621"/>
      <c r="BK32" s="621"/>
      <c r="BL32" s="621"/>
      <c r="BM32" s="612">
        <v>98.5</v>
      </c>
      <c r="BN32" s="621"/>
      <c r="BO32" s="621"/>
      <c r="BP32" s="621"/>
      <c r="BQ32" s="644"/>
      <c r="BR32" s="674">
        <v>99.4</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15</v>
      </c>
      <c r="CS32" s="609"/>
      <c r="CT32" s="609"/>
      <c r="CU32" s="609"/>
      <c r="CV32" s="609"/>
      <c r="CW32" s="609"/>
      <c r="CX32" s="609"/>
      <c r="CY32" s="610"/>
      <c r="CZ32" s="611">
        <v>0</v>
      </c>
      <c r="DA32" s="623"/>
      <c r="DB32" s="623"/>
      <c r="DC32" s="624"/>
      <c r="DD32" s="614">
        <v>15</v>
      </c>
      <c r="DE32" s="609"/>
      <c r="DF32" s="609"/>
      <c r="DG32" s="609"/>
      <c r="DH32" s="609"/>
      <c r="DI32" s="609"/>
      <c r="DJ32" s="609"/>
      <c r="DK32" s="610"/>
      <c r="DL32" s="614">
        <v>15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56632</v>
      </c>
      <c r="S33" s="609"/>
      <c r="T33" s="609"/>
      <c r="U33" s="609"/>
      <c r="V33" s="609"/>
      <c r="W33" s="609"/>
      <c r="X33" s="609"/>
      <c r="Y33" s="610"/>
      <c r="Z33" s="646">
        <v>0.1</v>
      </c>
      <c r="AA33" s="646"/>
      <c r="AB33" s="646"/>
      <c r="AC33" s="646"/>
      <c r="AD33" s="647">
        <v>25196</v>
      </c>
      <c r="AE33" s="647"/>
      <c r="AF33" s="647"/>
      <c r="AG33" s="647"/>
      <c r="AH33" s="647"/>
      <c r="AI33" s="647"/>
      <c r="AJ33" s="647"/>
      <c r="AK33" s="647"/>
      <c r="AL33" s="611">
        <v>0.1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99.5</v>
      </c>
      <c r="BH33" s="593"/>
      <c r="BI33" s="593"/>
      <c r="BJ33" s="593"/>
      <c r="BK33" s="593"/>
      <c r="BL33" s="593"/>
      <c r="BM33" s="639">
        <v>98.5</v>
      </c>
      <c r="BN33" s="593"/>
      <c r="BO33" s="593"/>
      <c r="BP33" s="593"/>
      <c r="BQ33" s="656"/>
      <c r="BR33" s="669">
        <v>99.5</v>
      </c>
      <c r="BS33" s="593"/>
      <c r="BT33" s="593"/>
      <c r="BU33" s="593"/>
      <c r="BV33" s="593"/>
      <c r="BW33" s="593"/>
      <c r="BX33" s="639">
        <v>98.4</v>
      </c>
      <c r="BY33" s="593"/>
      <c r="BZ33" s="593"/>
      <c r="CA33" s="593"/>
      <c r="CB33" s="656"/>
      <c r="CD33" s="605" t="s">
        <v>307</v>
      </c>
      <c r="CE33" s="606"/>
      <c r="CF33" s="606"/>
      <c r="CG33" s="606"/>
      <c r="CH33" s="606"/>
      <c r="CI33" s="606"/>
      <c r="CJ33" s="606"/>
      <c r="CK33" s="606"/>
      <c r="CL33" s="606"/>
      <c r="CM33" s="606"/>
      <c r="CN33" s="606"/>
      <c r="CO33" s="606"/>
      <c r="CP33" s="606"/>
      <c r="CQ33" s="607"/>
      <c r="CR33" s="608">
        <v>20258394</v>
      </c>
      <c r="CS33" s="621"/>
      <c r="CT33" s="621"/>
      <c r="CU33" s="621"/>
      <c r="CV33" s="621"/>
      <c r="CW33" s="621"/>
      <c r="CX33" s="621"/>
      <c r="CY33" s="622"/>
      <c r="CZ33" s="611">
        <v>37.799999999999997</v>
      </c>
      <c r="DA33" s="623"/>
      <c r="DB33" s="623"/>
      <c r="DC33" s="624"/>
      <c r="DD33" s="614">
        <v>16071880</v>
      </c>
      <c r="DE33" s="621"/>
      <c r="DF33" s="621"/>
      <c r="DG33" s="621"/>
      <c r="DH33" s="621"/>
      <c r="DI33" s="621"/>
      <c r="DJ33" s="621"/>
      <c r="DK33" s="622"/>
      <c r="DL33" s="614">
        <v>10842524</v>
      </c>
      <c r="DM33" s="621"/>
      <c r="DN33" s="621"/>
      <c r="DO33" s="621"/>
      <c r="DP33" s="621"/>
      <c r="DQ33" s="621"/>
      <c r="DR33" s="621"/>
      <c r="DS33" s="621"/>
      <c r="DT33" s="621"/>
      <c r="DU33" s="621"/>
      <c r="DV33" s="622"/>
      <c r="DW33" s="611">
        <v>41.5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82672</v>
      </c>
      <c r="S34" s="609"/>
      <c r="T34" s="609"/>
      <c r="U34" s="609"/>
      <c r="V34" s="609"/>
      <c r="W34" s="609"/>
      <c r="X34" s="609"/>
      <c r="Y34" s="610"/>
      <c r="Z34" s="646">
        <v>0.1</v>
      </c>
      <c r="AA34" s="646"/>
      <c r="AB34" s="646"/>
      <c r="AC34" s="646"/>
      <c r="AD34" s="647" t="s">
        <v>121</v>
      </c>
      <c r="AE34" s="647"/>
      <c r="AF34" s="647"/>
      <c r="AG34" s="647"/>
      <c r="AH34" s="647"/>
      <c r="AI34" s="647"/>
      <c r="AJ34" s="647"/>
      <c r="AK34" s="647"/>
      <c r="AL34" s="611" t="s">
        <v>121</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6635197</v>
      </c>
      <c r="CS34" s="609"/>
      <c r="CT34" s="609"/>
      <c r="CU34" s="609"/>
      <c r="CV34" s="609"/>
      <c r="CW34" s="609"/>
      <c r="CX34" s="609"/>
      <c r="CY34" s="610"/>
      <c r="CZ34" s="611">
        <v>12.4</v>
      </c>
      <c r="DA34" s="623"/>
      <c r="DB34" s="623"/>
      <c r="DC34" s="624"/>
      <c r="DD34" s="614">
        <v>4981245</v>
      </c>
      <c r="DE34" s="609"/>
      <c r="DF34" s="609"/>
      <c r="DG34" s="609"/>
      <c r="DH34" s="609"/>
      <c r="DI34" s="609"/>
      <c r="DJ34" s="609"/>
      <c r="DK34" s="610"/>
      <c r="DL34" s="614">
        <v>4690652</v>
      </c>
      <c r="DM34" s="609"/>
      <c r="DN34" s="609"/>
      <c r="DO34" s="609"/>
      <c r="DP34" s="609"/>
      <c r="DQ34" s="609"/>
      <c r="DR34" s="609"/>
      <c r="DS34" s="609"/>
      <c r="DT34" s="609"/>
      <c r="DU34" s="609"/>
      <c r="DV34" s="610"/>
      <c r="DW34" s="611">
        <v>18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1829431</v>
      </c>
      <c r="S35" s="609"/>
      <c r="T35" s="609"/>
      <c r="U35" s="609"/>
      <c r="V35" s="609"/>
      <c r="W35" s="609"/>
      <c r="X35" s="609"/>
      <c r="Y35" s="610"/>
      <c r="Z35" s="646">
        <v>3.3</v>
      </c>
      <c r="AA35" s="646"/>
      <c r="AB35" s="646"/>
      <c r="AC35" s="646"/>
      <c r="AD35" s="647" t="s">
        <v>121</v>
      </c>
      <c r="AE35" s="647"/>
      <c r="AF35" s="647"/>
      <c r="AG35" s="647"/>
      <c r="AH35" s="647"/>
      <c r="AI35" s="647"/>
      <c r="AJ35" s="647"/>
      <c r="AK35" s="647"/>
      <c r="AL35" s="611" t="s">
        <v>121</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718948</v>
      </c>
      <c r="CS35" s="621"/>
      <c r="CT35" s="621"/>
      <c r="CU35" s="621"/>
      <c r="CV35" s="621"/>
      <c r="CW35" s="621"/>
      <c r="CX35" s="621"/>
      <c r="CY35" s="622"/>
      <c r="CZ35" s="611">
        <v>1.3</v>
      </c>
      <c r="DA35" s="623"/>
      <c r="DB35" s="623"/>
      <c r="DC35" s="624"/>
      <c r="DD35" s="614">
        <v>574673</v>
      </c>
      <c r="DE35" s="621"/>
      <c r="DF35" s="621"/>
      <c r="DG35" s="621"/>
      <c r="DH35" s="621"/>
      <c r="DI35" s="621"/>
      <c r="DJ35" s="621"/>
      <c r="DK35" s="622"/>
      <c r="DL35" s="614">
        <v>574532</v>
      </c>
      <c r="DM35" s="621"/>
      <c r="DN35" s="621"/>
      <c r="DO35" s="621"/>
      <c r="DP35" s="621"/>
      <c r="DQ35" s="621"/>
      <c r="DR35" s="621"/>
      <c r="DS35" s="621"/>
      <c r="DT35" s="621"/>
      <c r="DU35" s="621"/>
      <c r="DV35" s="622"/>
      <c r="DW35" s="611">
        <v>2.2000000000000002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2431357</v>
      </c>
      <c r="S36" s="609"/>
      <c r="T36" s="609"/>
      <c r="U36" s="609"/>
      <c r="V36" s="609"/>
      <c r="W36" s="609"/>
      <c r="X36" s="609"/>
      <c r="Y36" s="610"/>
      <c r="Z36" s="646">
        <v>4.3</v>
      </c>
      <c r="AA36" s="646"/>
      <c r="AB36" s="646"/>
      <c r="AC36" s="646"/>
      <c r="AD36" s="647" t="s">
        <v>121</v>
      </c>
      <c r="AE36" s="647"/>
      <c r="AF36" s="647"/>
      <c r="AG36" s="647"/>
      <c r="AH36" s="647"/>
      <c r="AI36" s="647"/>
      <c r="AJ36" s="647"/>
      <c r="AK36" s="647"/>
      <c r="AL36" s="611" t="s">
        <v>121</v>
      </c>
      <c r="AM36" s="612"/>
      <c r="AN36" s="612"/>
      <c r="AO36" s="648"/>
      <c r="AP36" s="216"/>
      <c r="AQ36" s="657" t="s">
        <v>315</v>
      </c>
      <c r="AR36" s="658"/>
      <c r="AS36" s="658"/>
      <c r="AT36" s="658"/>
      <c r="AU36" s="658"/>
      <c r="AV36" s="658"/>
      <c r="AW36" s="658"/>
      <c r="AX36" s="658"/>
      <c r="AY36" s="659"/>
      <c r="AZ36" s="663">
        <v>5806842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125205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4596497</v>
      </c>
      <c r="CS36" s="609"/>
      <c r="CT36" s="609"/>
      <c r="CU36" s="609"/>
      <c r="CV36" s="609"/>
      <c r="CW36" s="609"/>
      <c r="CX36" s="609"/>
      <c r="CY36" s="610"/>
      <c r="CZ36" s="611">
        <v>8.6</v>
      </c>
      <c r="DA36" s="623"/>
      <c r="DB36" s="623"/>
      <c r="DC36" s="624"/>
      <c r="DD36" s="614">
        <v>4060582</v>
      </c>
      <c r="DE36" s="609"/>
      <c r="DF36" s="609"/>
      <c r="DG36" s="609"/>
      <c r="DH36" s="609"/>
      <c r="DI36" s="609"/>
      <c r="DJ36" s="609"/>
      <c r="DK36" s="610"/>
      <c r="DL36" s="614">
        <v>2010073</v>
      </c>
      <c r="DM36" s="609"/>
      <c r="DN36" s="609"/>
      <c r="DO36" s="609"/>
      <c r="DP36" s="609"/>
      <c r="DQ36" s="609"/>
      <c r="DR36" s="609"/>
      <c r="DS36" s="609"/>
      <c r="DT36" s="609"/>
      <c r="DU36" s="609"/>
      <c r="DV36" s="610"/>
      <c r="DW36" s="611">
        <v>7.7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2292269</v>
      </c>
      <c r="S37" s="609"/>
      <c r="T37" s="609"/>
      <c r="U37" s="609"/>
      <c r="V37" s="609"/>
      <c r="W37" s="609"/>
      <c r="X37" s="609"/>
      <c r="Y37" s="610"/>
      <c r="Z37" s="646">
        <v>4.0999999999999996</v>
      </c>
      <c r="AA37" s="646"/>
      <c r="AB37" s="646"/>
      <c r="AC37" s="646"/>
      <c r="AD37" s="647">
        <v>18888</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1044507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-101418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7793</v>
      </c>
      <c r="CS37" s="621"/>
      <c r="CT37" s="621"/>
      <c r="CU37" s="621"/>
      <c r="CV37" s="621"/>
      <c r="CW37" s="621"/>
      <c r="CX37" s="621"/>
      <c r="CY37" s="622"/>
      <c r="CZ37" s="611">
        <v>0</v>
      </c>
      <c r="DA37" s="623"/>
      <c r="DB37" s="623"/>
      <c r="DC37" s="624"/>
      <c r="DD37" s="614">
        <v>7793</v>
      </c>
      <c r="DE37" s="621"/>
      <c r="DF37" s="621"/>
      <c r="DG37" s="621"/>
      <c r="DH37" s="621"/>
      <c r="DI37" s="621"/>
      <c r="DJ37" s="621"/>
      <c r="DK37" s="622"/>
      <c r="DL37" s="614">
        <v>7793</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6520401</v>
      </c>
      <c r="S38" s="609"/>
      <c r="T38" s="609"/>
      <c r="U38" s="609"/>
      <c r="V38" s="609"/>
      <c r="W38" s="609"/>
      <c r="X38" s="609"/>
      <c r="Y38" s="610"/>
      <c r="Z38" s="646">
        <v>11.7</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48966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13189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4738315</v>
      </c>
      <c r="CS38" s="609"/>
      <c r="CT38" s="609"/>
      <c r="CU38" s="609"/>
      <c r="CV38" s="609"/>
      <c r="CW38" s="609"/>
      <c r="CX38" s="609"/>
      <c r="CY38" s="610"/>
      <c r="CZ38" s="611">
        <v>8.8000000000000007</v>
      </c>
      <c r="DA38" s="623"/>
      <c r="DB38" s="623"/>
      <c r="DC38" s="624"/>
      <c r="DD38" s="614">
        <v>3790828</v>
      </c>
      <c r="DE38" s="609"/>
      <c r="DF38" s="609"/>
      <c r="DG38" s="609"/>
      <c r="DH38" s="609"/>
      <c r="DI38" s="609"/>
      <c r="DJ38" s="609"/>
      <c r="DK38" s="610"/>
      <c r="DL38" s="614">
        <v>3514565</v>
      </c>
      <c r="DM38" s="609"/>
      <c r="DN38" s="609"/>
      <c r="DO38" s="609"/>
      <c r="DP38" s="609"/>
      <c r="DQ38" s="609"/>
      <c r="DR38" s="609"/>
      <c r="DS38" s="609"/>
      <c r="DT38" s="609"/>
      <c r="DU38" s="609"/>
      <c r="DV38" s="610"/>
      <c r="DW38" s="611">
        <v>13.5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16062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18794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2689495</v>
      </c>
      <c r="CS39" s="621"/>
      <c r="CT39" s="621"/>
      <c r="CU39" s="621"/>
      <c r="CV39" s="621"/>
      <c r="CW39" s="621"/>
      <c r="CX39" s="621"/>
      <c r="CY39" s="622"/>
      <c r="CZ39" s="611">
        <v>5</v>
      </c>
      <c r="DA39" s="623"/>
      <c r="DB39" s="623"/>
      <c r="DC39" s="624"/>
      <c r="DD39" s="614">
        <v>2611806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265301</v>
      </c>
      <c r="S40" s="609"/>
      <c r="T40" s="609"/>
      <c r="U40" s="609"/>
      <c r="V40" s="609"/>
      <c r="W40" s="609"/>
      <c r="X40" s="609"/>
      <c r="Y40" s="610"/>
      <c r="Z40" s="646">
        <v>0.5</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3762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879942</v>
      </c>
      <c r="CS40" s="609"/>
      <c r="CT40" s="609"/>
      <c r="CU40" s="609"/>
      <c r="CV40" s="609"/>
      <c r="CW40" s="609"/>
      <c r="CX40" s="609"/>
      <c r="CY40" s="610"/>
      <c r="CZ40" s="611">
        <v>1.6</v>
      </c>
      <c r="DA40" s="623"/>
      <c r="DB40" s="623"/>
      <c r="DC40" s="624"/>
      <c r="DD40" s="614">
        <v>52746</v>
      </c>
      <c r="DE40" s="609"/>
      <c r="DF40" s="609"/>
      <c r="DG40" s="609"/>
      <c r="DH40" s="609"/>
      <c r="DI40" s="609"/>
      <c r="DJ40" s="609"/>
      <c r="DK40" s="610"/>
      <c r="DL40" s="614">
        <v>52702</v>
      </c>
      <c r="DM40" s="609"/>
      <c r="DN40" s="609"/>
      <c r="DO40" s="609"/>
      <c r="DP40" s="609"/>
      <c r="DQ40" s="609"/>
      <c r="DR40" s="609"/>
      <c r="DS40" s="609"/>
      <c r="DT40" s="609"/>
      <c r="DU40" s="609"/>
      <c r="DV40" s="610"/>
      <c r="DW40" s="611">
        <v>0.2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55956243</v>
      </c>
      <c r="S41" s="633"/>
      <c r="T41" s="633"/>
      <c r="U41" s="633"/>
      <c r="V41" s="633"/>
      <c r="W41" s="633"/>
      <c r="X41" s="633"/>
      <c r="Y41" s="636"/>
      <c r="Z41" s="637">
        <v>100</v>
      </c>
      <c r="AA41" s="637"/>
      <c r="AB41" s="637"/>
      <c r="AC41" s="637"/>
      <c r="AD41" s="638">
        <v>25850887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994886</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3698659</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459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8869539</v>
      </c>
      <c r="CS42" s="621"/>
      <c r="CT42" s="621"/>
      <c r="CU42" s="621"/>
      <c r="CV42" s="621"/>
      <c r="CW42" s="621"/>
      <c r="CX42" s="621"/>
      <c r="CY42" s="622"/>
      <c r="CZ42" s="611">
        <v>16.5</v>
      </c>
      <c r="DA42" s="623"/>
      <c r="DB42" s="623"/>
      <c r="DC42" s="624"/>
      <c r="DD42" s="614">
        <v>1136158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233103</v>
      </c>
      <c r="CS43" s="621"/>
      <c r="CT43" s="621"/>
      <c r="CU43" s="621"/>
      <c r="CV43" s="621"/>
      <c r="CW43" s="621"/>
      <c r="CX43" s="621"/>
      <c r="CY43" s="622"/>
      <c r="CZ43" s="611">
        <v>0.4</v>
      </c>
      <c r="DA43" s="623"/>
      <c r="DB43" s="623"/>
      <c r="DC43" s="624"/>
      <c r="DD43" s="614">
        <v>227936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8755930</v>
      </c>
      <c r="CS44" s="609"/>
      <c r="CT44" s="609"/>
      <c r="CU44" s="609"/>
      <c r="CV44" s="609"/>
      <c r="CW44" s="609"/>
      <c r="CX44" s="609"/>
      <c r="CY44" s="610"/>
      <c r="CZ44" s="611">
        <v>16.3</v>
      </c>
      <c r="DA44" s="612"/>
      <c r="DB44" s="612"/>
      <c r="DC44" s="613"/>
      <c r="DD44" s="614">
        <v>1039972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1678701</v>
      </c>
      <c r="CS45" s="621"/>
      <c r="CT45" s="621"/>
      <c r="CU45" s="621"/>
      <c r="CV45" s="621"/>
      <c r="CW45" s="621"/>
      <c r="CX45" s="621"/>
      <c r="CY45" s="622"/>
      <c r="CZ45" s="611">
        <v>3.1</v>
      </c>
      <c r="DA45" s="623"/>
      <c r="DB45" s="623"/>
      <c r="DC45" s="624"/>
      <c r="DD45" s="614">
        <v>183780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6814157</v>
      </c>
      <c r="CS46" s="609"/>
      <c r="CT46" s="609"/>
      <c r="CU46" s="609"/>
      <c r="CV46" s="609"/>
      <c r="CW46" s="609"/>
      <c r="CX46" s="609"/>
      <c r="CY46" s="610"/>
      <c r="CZ46" s="611">
        <v>12.7</v>
      </c>
      <c r="DA46" s="612"/>
      <c r="DB46" s="612"/>
      <c r="DC46" s="613"/>
      <c r="DD46" s="614">
        <v>838955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113609</v>
      </c>
      <c r="CS47" s="621"/>
      <c r="CT47" s="621"/>
      <c r="CU47" s="621"/>
      <c r="CV47" s="621"/>
      <c r="CW47" s="621"/>
      <c r="CX47" s="621"/>
      <c r="CY47" s="622"/>
      <c r="CZ47" s="611">
        <v>0.2</v>
      </c>
      <c r="DA47" s="623"/>
      <c r="DB47" s="623"/>
      <c r="DC47" s="624"/>
      <c r="DD47" s="614">
        <v>96186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53660280</v>
      </c>
      <c r="CS49" s="593"/>
      <c r="CT49" s="593"/>
      <c r="CU49" s="593"/>
      <c r="CV49" s="593"/>
      <c r="CW49" s="593"/>
      <c r="CX49" s="593"/>
      <c r="CY49" s="594"/>
      <c r="CZ49" s="595">
        <v>100</v>
      </c>
      <c r="DA49" s="596"/>
      <c r="DB49" s="596"/>
      <c r="DC49" s="597"/>
      <c r="DD49" s="598">
        <v>32060649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9Bz3WcAqJStUJGtmfmAScx0x6PT5c3PQBvQyvy3atIb/zxKFv1lPJf3/bh8MKOBYfxYLBGMb0U9n5aAmwhFXg==" saltValue="lFdFussPSvztCJwmxbQC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9" zoomScale="70" zoomScaleNormal="70" zoomScaleSheetLayoutView="70" workbookViewId="0">
      <selection activeCell="AU63" sqref="AU63:AY63"/>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56127</v>
      </c>
      <c r="R7" s="1090"/>
      <c r="S7" s="1090"/>
      <c r="T7" s="1090"/>
      <c r="U7" s="1090"/>
      <c r="V7" s="1090">
        <v>53832</v>
      </c>
      <c r="W7" s="1090"/>
      <c r="X7" s="1090"/>
      <c r="Y7" s="1090"/>
      <c r="Z7" s="1090"/>
      <c r="AA7" s="1090">
        <v>2296</v>
      </c>
      <c r="AB7" s="1090"/>
      <c r="AC7" s="1090"/>
      <c r="AD7" s="1090"/>
      <c r="AE7" s="1091"/>
      <c r="AF7" s="1092">
        <v>1817</v>
      </c>
      <c r="AG7" s="1093"/>
      <c r="AH7" s="1093"/>
      <c r="AI7" s="1093"/>
      <c r="AJ7" s="1094"/>
      <c r="AK7" s="1095">
        <v>1829</v>
      </c>
      <c r="AL7" s="1096"/>
      <c r="AM7" s="1096"/>
      <c r="AN7" s="1096"/>
      <c r="AO7" s="1096"/>
      <c r="AP7" s="1096">
        <v>44820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558</v>
      </c>
      <c r="BT7" s="1087"/>
      <c r="BU7" s="1087"/>
      <c r="BV7" s="1087"/>
      <c r="BW7" s="1087"/>
      <c r="BX7" s="1087"/>
      <c r="BY7" s="1087"/>
      <c r="BZ7" s="1087"/>
      <c r="CA7" s="1087"/>
      <c r="CB7" s="1087"/>
      <c r="CC7" s="1087"/>
      <c r="CD7" s="1087"/>
      <c r="CE7" s="1087"/>
      <c r="CF7" s="1087"/>
      <c r="CG7" s="1099"/>
      <c r="CH7" s="1083">
        <v>-1</v>
      </c>
      <c r="CI7" s="1084"/>
      <c r="CJ7" s="1084"/>
      <c r="CK7" s="1084"/>
      <c r="CL7" s="1085"/>
      <c r="CM7" s="1083">
        <v>94</v>
      </c>
      <c r="CN7" s="1084"/>
      <c r="CO7" s="1084"/>
      <c r="CP7" s="1084"/>
      <c r="CQ7" s="1085"/>
      <c r="CR7" s="1083">
        <v>35</v>
      </c>
      <c r="CS7" s="1084"/>
      <c r="CT7" s="1084"/>
      <c r="CU7" s="1084"/>
      <c r="CV7" s="1085"/>
      <c r="CW7" s="1083">
        <v>8</v>
      </c>
      <c r="CX7" s="1084"/>
      <c r="CY7" s="1084"/>
      <c r="CZ7" s="1084"/>
      <c r="DA7" s="1085"/>
      <c r="DB7" s="1083" t="s">
        <v>565</v>
      </c>
      <c r="DC7" s="1084"/>
      <c r="DD7" s="1084"/>
      <c r="DE7" s="1084"/>
      <c r="DF7" s="1085"/>
      <c r="DG7" s="1083" t="s">
        <v>565</v>
      </c>
      <c r="DH7" s="1084"/>
      <c r="DI7" s="1084"/>
      <c r="DJ7" s="1084"/>
      <c r="DK7" s="1085"/>
      <c r="DL7" s="1083" t="s">
        <v>565</v>
      </c>
      <c r="DM7" s="1084"/>
      <c r="DN7" s="1084"/>
      <c r="DO7" s="1084"/>
      <c r="DP7" s="1085"/>
      <c r="DQ7" s="1083" t="s">
        <v>565</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559</v>
      </c>
      <c r="BT8" s="980"/>
      <c r="BU8" s="980"/>
      <c r="BV8" s="980"/>
      <c r="BW8" s="980"/>
      <c r="BX8" s="980"/>
      <c r="BY8" s="980"/>
      <c r="BZ8" s="980"/>
      <c r="CA8" s="980"/>
      <c r="CB8" s="980"/>
      <c r="CC8" s="980"/>
      <c r="CD8" s="980"/>
      <c r="CE8" s="980"/>
      <c r="CF8" s="980"/>
      <c r="CG8" s="1001"/>
      <c r="CH8" s="976">
        <v>3</v>
      </c>
      <c r="CI8" s="977"/>
      <c r="CJ8" s="977"/>
      <c r="CK8" s="977"/>
      <c r="CL8" s="978"/>
      <c r="CM8" s="976">
        <v>168</v>
      </c>
      <c r="CN8" s="977"/>
      <c r="CO8" s="977"/>
      <c r="CP8" s="977"/>
      <c r="CQ8" s="978"/>
      <c r="CR8" s="976">
        <v>5</v>
      </c>
      <c r="CS8" s="977"/>
      <c r="CT8" s="977"/>
      <c r="CU8" s="977"/>
      <c r="CV8" s="978"/>
      <c r="CW8" s="976" t="s">
        <v>565</v>
      </c>
      <c r="CX8" s="977"/>
      <c r="CY8" s="977"/>
      <c r="CZ8" s="977"/>
      <c r="DA8" s="978"/>
      <c r="DB8" s="976" t="s">
        <v>565</v>
      </c>
      <c r="DC8" s="977"/>
      <c r="DD8" s="977"/>
      <c r="DE8" s="977"/>
      <c r="DF8" s="978"/>
      <c r="DG8" s="976" t="s">
        <v>565</v>
      </c>
      <c r="DH8" s="977"/>
      <c r="DI8" s="977"/>
      <c r="DJ8" s="977"/>
      <c r="DK8" s="978"/>
      <c r="DL8" s="976" t="s">
        <v>565</v>
      </c>
      <c r="DM8" s="977"/>
      <c r="DN8" s="977"/>
      <c r="DO8" s="977"/>
      <c r="DP8" s="978"/>
      <c r="DQ8" s="976" t="s">
        <v>565</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560</v>
      </c>
      <c r="BT9" s="980"/>
      <c r="BU9" s="980"/>
      <c r="BV9" s="980"/>
      <c r="BW9" s="980"/>
      <c r="BX9" s="980"/>
      <c r="BY9" s="980"/>
      <c r="BZ9" s="980"/>
      <c r="CA9" s="980"/>
      <c r="CB9" s="980"/>
      <c r="CC9" s="980"/>
      <c r="CD9" s="980"/>
      <c r="CE9" s="980"/>
      <c r="CF9" s="980"/>
      <c r="CG9" s="1001"/>
      <c r="CH9" s="976">
        <v>3</v>
      </c>
      <c r="CI9" s="977"/>
      <c r="CJ9" s="977"/>
      <c r="CK9" s="977"/>
      <c r="CL9" s="978"/>
      <c r="CM9" s="976">
        <v>59</v>
      </c>
      <c r="CN9" s="977"/>
      <c r="CO9" s="977"/>
      <c r="CP9" s="977"/>
      <c r="CQ9" s="978"/>
      <c r="CR9" s="976">
        <v>30</v>
      </c>
      <c r="CS9" s="977"/>
      <c r="CT9" s="977"/>
      <c r="CU9" s="977"/>
      <c r="CV9" s="978"/>
      <c r="CW9" s="976">
        <v>132</v>
      </c>
      <c r="CX9" s="977"/>
      <c r="CY9" s="977"/>
      <c r="CZ9" s="977"/>
      <c r="DA9" s="978"/>
      <c r="DB9" s="976" t="s">
        <v>565</v>
      </c>
      <c r="DC9" s="977"/>
      <c r="DD9" s="977"/>
      <c r="DE9" s="977"/>
      <c r="DF9" s="978"/>
      <c r="DG9" s="976" t="s">
        <v>565</v>
      </c>
      <c r="DH9" s="977"/>
      <c r="DI9" s="977"/>
      <c r="DJ9" s="977"/>
      <c r="DK9" s="978"/>
      <c r="DL9" s="976" t="s">
        <v>565</v>
      </c>
      <c r="DM9" s="977"/>
      <c r="DN9" s="977"/>
      <c r="DO9" s="977"/>
      <c r="DP9" s="978"/>
      <c r="DQ9" s="976" t="s">
        <v>565</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561</v>
      </c>
      <c r="BT10" s="980"/>
      <c r="BU10" s="980"/>
      <c r="BV10" s="980"/>
      <c r="BW10" s="980"/>
      <c r="BX10" s="980"/>
      <c r="BY10" s="980"/>
      <c r="BZ10" s="980"/>
      <c r="CA10" s="980"/>
      <c r="CB10" s="980"/>
      <c r="CC10" s="980"/>
      <c r="CD10" s="980"/>
      <c r="CE10" s="980"/>
      <c r="CF10" s="980"/>
      <c r="CG10" s="1001"/>
      <c r="CH10" s="976">
        <v>-136</v>
      </c>
      <c r="CI10" s="977"/>
      <c r="CJ10" s="977"/>
      <c r="CK10" s="977"/>
      <c r="CL10" s="978"/>
      <c r="CM10" s="976">
        <v>-129</v>
      </c>
      <c r="CN10" s="977"/>
      <c r="CO10" s="977"/>
      <c r="CP10" s="977"/>
      <c r="CQ10" s="978"/>
      <c r="CR10" s="976">
        <v>2</v>
      </c>
      <c r="CS10" s="977"/>
      <c r="CT10" s="977"/>
      <c r="CU10" s="977"/>
      <c r="CV10" s="978"/>
      <c r="CW10" s="976">
        <v>55</v>
      </c>
      <c r="CX10" s="977"/>
      <c r="CY10" s="977"/>
      <c r="CZ10" s="977"/>
      <c r="DA10" s="978"/>
      <c r="DB10" s="976" t="s">
        <v>565</v>
      </c>
      <c r="DC10" s="977"/>
      <c r="DD10" s="977"/>
      <c r="DE10" s="977"/>
      <c r="DF10" s="978"/>
      <c r="DG10" s="976" t="s">
        <v>565</v>
      </c>
      <c r="DH10" s="977"/>
      <c r="DI10" s="977"/>
      <c r="DJ10" s="977"/>
      <c r="DK10" s="978"/>
      <c r="DL10" s="976" t="s">
        <v>565</v>
      </c>
      <c r="DM10" s="977"/>
      <c r="DN10" s="977"/>
      <c r="DO10" s="977"/>
      <c r="DP10" s="978"/>
      <c r="DQ10" s="976" t="s">
        <v>565</v>
      </c>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t="s">
        <v>566</v>
      </c>
      <c r="BS11" s="979" t="s">
        <v>562</v>
      </c>
      <c r="BT11" s="980"/>
      <c r="BU11" s="980"/>
      <c r="BV11" s="980"/>
      <c r="BW11" s="980"/>
      <c r="BX11" s="980"/>
      <c r="BY11" s="980"/>
      <c r="BZ11" s="980"/>
      <c r="CA11" s="980"/>
      <c r="CB11" s="980"/>
      <c r="CC11" s="980"/>
      <c r="CD11" s="980"/>
      <c r="CE11" s="980"/>
      <c r="CF11" s="980"/>
      <c r="CG11" s="1001"/>
      <c r="CH11" s="976">
        <v>0</v>
      </c>
      <c r="CI11" s="977"/>
      <c r="CJ11" s="977"/>
      <c r="CK11" s="977"/>
      <c r="CL11" s="978"/>
      <c r="CM11" s="976">
        <v>514</v>
      </c>
      <c r="CN11" s="977"/>
      <c r="CO11" s="977"/>
      <c r="CP11" s="977"/>
      <c r="CQ11" s="978"/>
      <c r="CR11" s="976">
        <v>10</v>
      </c>
      <c r="CS11" s="977"/>
      <c r="CT11" s="977"/>
      <c r="CU11" s="977"/>
      <c r="CV11" s="978"/>
      <c r="CW11" s="976" t="s">
        <v>565</v>
      </c>
      <c r="CX11" s="977"/>
      <c r="CY11" s="977"/>
      <c r="CZ11" s="977"/>
      <c r="DA11" s="978"/>
      <c r="DB11" s="976" t="s">
        <v>565</v>
      </c>
      <c r="DC11" s="977"/>
      <c r="DD11" s="977"/>
      <c r="DE11" s="977"/>
      <c r="DF11" s="978"/>
      <c r="DG11" s="976" t="s">
        <v>565</v>
      </c>
      <c r="DH11" s="977"/>
      <c r="DI11" s="977"/>
      <c r="DJ11" s="977"/>
      <c r="DK11" s="978"/>
      <c r="DL11" s="976" t="s">
        <v>565</v>
      </c>
      <c r="DM11" s="977"/>
      <c r="DN11" s="977"/>
      <c r="DO11" s="977"/>
      <c r="DP11" s="978"/>
      <c r="DQ11" s="976" t="s">
        <v>565</v>
      </c>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563</v>
      </c>
      <c r="BT12" s="980"/>
      <c r="BU12" s="980"/>
      <c r="BV12" s="980"/>
      <c r="BW12" s="980"/>
      <c r="BX12" s="980"/>
      <c r="BY12" s="980"/>
      <c r="BZ12" s="980"/>
      <c r="CA12" s="980"/>
      <c r="CB12" s="980"/>
      <c r="CC12" s="980"/>
      <c r="CD12" s="980"/>
      <c r="CE12" s="980"/>
      <c r="CF12" s="980"/>
      <c r="CG12" s="1001"/>
      <c r="CH12" s="976">
        <v>12</v>
      </c>
      <c r="CI12" s="977"/>
      <c r="CJ12" s="977"/>
      <c r="CK12" s="977"/>
      <c r="CL12" s="978"/>
      <c r="CM12" s="976">
        <v>2557</v>
      </c>
      <c r="CN12" s="977"/>
      <c r="CO12" s="977"/>
      <c r="CP12" s="977"/>
      <c r="CQ12" s="978"/>
      <c r="CR12" s="976">
        <v>1210</v>
      </c>
      <c r="CS12" s="977"/>
      <c r="CT12" s="977"/>
      <c r="CU12" s="977"/>
      <c r="CV12" s="978"/>
      <c r="CW12" s="976">
        <v>15</v>
      </c>
      <c r="CX12" s="977"/>
      <c r="CY12" s="977"/>
      <c r="CZ12" s="977"/>
      <c r="DA12" s="978"/>
      <c r="DB12" s="976" t="s">
        <v>565</v>
      </c>
      <c r="DC12" s="977"/>
      <c r="DD12" s="977"/>
      <c r="DE12" s="977"/>
      <c r="DF12" s="978"/>
      <c r="DG12" s="976" t="s">
        <v>565</v>
      </c>
      <c r="DH12" s="977"/>
      <c r="DI12" s="977"/>
      <c r="DJ12" s="977"/>
      <c r="DK12" s="978"/>
      <c r="DL12" s="976" t="s">
        <v>565</v>
      </c>
      <c r="DM12" s="977"/>
      <c r="DN12" s="977"/>
      <c r="DO12" s="977"/>
      <c r="DP12" s="978"/>
      <c r="DQ12" s="976" t="s">
        <v>565</v>
      </c>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t="s">
        <v>564</v>
      </c>
      <c r="BT13" s="980"/>
      <c r="BU13" s="980"/>
      <c r="BV13" s="980"/>
      <c r="BW13" s="980"/>
      <c r="BX13" s="980"/>
      <c r="BY13" s="980"/>
      <c r="BZ13" s="980"/>
      <c r="CA13" s="980"/>
      <c r="CB13" s="980"/>
      <c r="CC13" s="980"/>
      <c r="CD13" s="980"/>
      <c r="CE13" s="980"/>
      <c r="CF13" s="980"/>
      <c r="CG13" s="1001"/>
      <c r="CH13" s="976">
        <v>-6</v>
      </c>
      <c r="CI13" s="977"/>
      <c r="CJ13" s="977"/>
      <c r="CK13" s="977"/>
      <c r="CL13" s="978"/>
      <c r="CM13" s="976">
        <v>11795</v>
      </c>
      <c r="CN13" s="977"/>
      <c r="CO13" s="977"/>
      <c r="CP13" s="977"/>
      <c r="CQ13" s="978"/>
      <c r="CR13" s="976">
        <v>4</v>
      </c>
      <c r="CS13" s="977"/>
      <c r="CT13" s="977"/>
      <c r="CU13" s="977"/>
      <c r="CV13" s="978"/>
      <c r="CW13" s="976">
        <v>0</v>
      </c>
      <c r="CX13" s="977"/>
      <c r="CY13" s="977"/>
      <c r="CZ13" s="977"/>
      <c r="DA13" s="978"/>
      <c r="DB13" s="976" t="s">
        <v>565</v>
      </c>
      <c r="DC13" s="977"/>
      <c r="DD13" s="977"/>
      <c r="DE13" s="977"/>
      <c r="DF13" s="978"/>
      <c r="DG13" s="976" t="s">
        <v>565</v>
      </c>
      <c r="DH13" s="977"/>
      <c r="DI13" s="977"/>
      <c r="DJ13" s="977"/>
      <c r="DK13" s="978"/>
      <c r="DL13" s="976" t="s">
        <v>565</v>
      </c>
      <c r="DM13" s="977"/>
      <c r="DN13" s="977"/>
      <c r="DO13" s="977"/>
      <c r="DP13" s="978"/>
      <c r="DQ13" s="976" t="s">
        <v>565</v>
      </c>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56127</v>
      </c>
      <c r="R23" s="1048"/>
      <c r="S23" s="1048"/>
      <c r="T23" s="1048"/>
      <c r="U23" s="1048"/>
      <c r="V23" s="1048">
        <v>53832</v>
      </c>
      <c r="W23" s="1048"/>
      <c r="X23" s="1048"/>
      <c r="Y23" s="1048"/>
      <c r="Z23" s="1048"/>
      <c r="AA23" s="1048">
        <v>2296</v>
      </c>
      <c r="AB23" s="1048"/>
      <c r="AC23" s="1048"/>
      <c r="AD23" s="1048"/>
      <c r="AE23" s="1055"/>
      <c r="AF23" s="1056">
        <v>1817</v>
      </c>
      <c r="AG23" s="1048"/>
      <c r="AH23" s="1048"/>
      <c r="AI23" s="1048"/>
      <c r="AJ23" s="1057"/>
      <c r="AK23" s="1058"/>
      <c r="AL23" s="1059"/>
      <c r="AM23" s="1059"/>
      <c r="AN23" s="1059"/>
      <c r="AO23" s="1059"/>
      <c r="AP23" s="1048">
        <v>44820</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18856</v>
      </c>
      <c r="R28" s="1038"/>
      <c r="S28" s="1038"/>
      <c r="T28" s="1038"/>
      <c r="U28" s="1038"/>
      <c r="V28" s="1038">
        <v>18328</v>
      </c>
      <c r="W28" s="1038"/>
      <c r="X28" s="1038"/>
      <c r="Y28" s="1038"/>
      <c r="Z28" s="1038"/>
      <c r="AA28" s="1038">
        <v>528</v>
      </c>
      <c r="AB28" s="1038"/>
      <c r="AC28" s="1038"/>
      <c r="AD28" s="1038"/>
      <c r="AE28" s="1039"/>
      <c r="AF28" s="1040">
        <v>511</v>
      </c>
      <c r="AG28" s="1038"/>
      <c r="AH28" s="1038"/>
      <c r="AI28" s="1038"/>
      <c r="AJ28" s="1041"/>
      <c r="AK28" s="1029">
        <v>200</v>
      </c>
      <c r="AL28" s="1030"/>
      <c r="AM28" s="1030"/>
      <c r="AN28" s="1030"/>
      <c r="AO28" s="1030"/>
      <c r="AP28" s="1030">
        <v>600</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11908</v>
      </c>
      <c r="R29" s="1026"/>
      <c r="S29" s="1026"/>
      <c r="T29" s="1026"/>
      <c r="U29" s="1026"/>
      <c r="V29" s="1026">
        <v>11783</v>
      </c>
      <c r="W29" s="1026"/>
      <c r="X29" s="1026"/>
      <c r="Y29" s="1026"/>
      <c r="Z29" s="1026"/>
      <c r="AA29" s="1026">
        <v>125</v>
      </c>
      <c r="AB29" s="1026"/>
      <c r="AC29" s="1026"/>
      <c r="AD29" s="1026"/>
      <c r="AE29" s="1027"/>
      <c r="AF29" s="1022">
        <v>125</v>
      </c>
      <c r="AG29" s="1023"/>
      <c r="AH29" s="1023"/>
      <c r="AI29" s="1023"/>
      <c r="AJ29" s="1024"/>
      <c r="AK29" s="967">
        <v>995</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23</v>
      </c>
      <c r="R30" s="1026"/>
      <c r="S30" s="1026"/>
      <c r="T30" s="1026"/>
      <c r="U30" s="1026"/>
      <c r="V30" s="1026">
        <v>6</v>
      </c>
      <c r="W30" s="1026"/>
      <c r="X30" s="1026"/>
      <c r="Y30" s="1026"/>
      <c r="Z30" s="1026"/>
      <c r="AA30" s="1026">
        <v>17</v>
      </c>
      <c r="AB30" s="1026"/>
      <c r="AC30" s="1026"/>
      <c r="AD30" s="1026"/>
      <c r="AE30" s="1027"/>
      <c r="AF30" s="1022">
        <v>17</v>
      </c>
      <c r="AG30" s="1023"/>
      <c r="AH30" s="1023"/>
      <c r="AI30" s="1023"/>
      <c r="AJ30" s="1024"/>
      <c r="AK30" s="967" t="s">
        <v>552</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11624</v>
      </c>
      <c r="R31" s="1026"/>
      <c r="S31" s="1026"/>
      <c r="T31" s="1026"/>
      <c r="U31" s="1026"/>
      <c r="V31" s="1026">
        <v>11394</v>
      </c>
      <c r="W31" s="1026"/>
      <c r="X31" s="1026"/>
      <c r="Y31" s="1026"/>
      <c r="Z31" s="1026"/>
      <c r="AA31" s="1026">
        <v>231</v>
      </c>
      <c r="AB31" s="1026"/>
      <c r="AC31" s="1026"/>
      <c r="AD31" s="1026"/>
      <c r="AE31" s="1027"/>
      <c r="AF31" s="1022">
        <v>231</v>
      </c>
      <c r="AG31" s="1023"/>
      <c r="AH31" s="1023"/>
      <c r="AI31" s="1023"/>
      <c r="AJ31" s="1024"/>
      <c r="AK31" s="967">
        <v>1729</v>
      </c>
      <c r="AL31" s="958"/>
      <c r="AM31" s="958"/>
      <c r="AN31" s="958"/>
      <c r="AO31" s="958"/>
      <c r="AP31" s="958" t="s">
        <v>552</v>
      </c>
      <c r="AQ31" s="958"/>
      <c r="AR31" s="958"/>
      <c r="AS31" s="958"/>
      <c r="AT31" s="958"/>
      <c r="AU31" s="958" t="s">
        <v>552</v>
      </c>
      <c r="AV31" s="958"/>
      <c r="AW31" s="958"/>
      <c r="AX31" s="958"/>
      <c r="AY31" s="958"/>
      <c r="AZ31" s="1028" t="s">
        <v>552</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392</v>
      </c>
      <c r="C32" s="1018"/>
      <c r="D32" s="1018"/>
      <c r="E32" s="1018"/>
      <c r="F32" s="1018"/>
      <c r="G32" s="1018"/>
      <c r="H32" s="1018"/>
      <c r="I32" s="1018"/>
      <c r="J32" s="1018"/>
      <c r="K32" s="1018"/>
      <c r="L32" s="1018"/>
      <c r="M32" s="1018"/>
      <c r="N32" s="1018"/>
      <c r="O32" s="1018"/>
      <c r="P32" s="1019"/>
      <c r="Q32" s="1025">
        <v>2087</v>
      </c>
      <c r="R32" s="1026"/>
      <c r="S32" s="1026"/>
      <c r="T32" s="1026"/>
      <c r="U32" s="1026"/>
      <c r="V32" s="1026">
        <v>2037</v>
      </c>
      <c r="W32" s="1026"/>
      <c r="X32" s="1026"/>
      <c r="Y32" s="1026"/>
      <c r="Z32" s="1026"/>
      <c r="AA32" s="1026">
        <v>50</v>
      </c>
      <c r="AB32" s="1026"/>
      <c r="AC32" s="1026"/>
      <c r="AD32" s="1026"/>
      <c r="AE32" s="1027"/>
      <c r="AF32" s="1022">
        <v>50</v>
      </c>
      <c r="AG32" s="1023"/>
      <c r="AH32" s="1023"/>
      <c r="AI32" s="1023"/>
      <c r="AJ32" s="1024"/>
      <c r="AK32" s="967">
        <v>520</v>
      </c>
      <c r="AL32" s="958"/>
      <c r="AM32" s="958"/>
      <c r="AN32" s="958"/>
      <c r="AO32" s="958"/>
      <c r="AP32" s="958" t="s">
        <v>552</v>
      </c>
      <c r="AQ32" s="958"/>
      <c r="AR32" s="958"/>
      <c r="AS32" s="958"/>
      <c r="AT32" s="958"/>
      <c r="AU32" s="958" t="s">
        <v>552</v>
      </c>
      <c r="AV32" s="958"/>
      <c r="AW32" s="958"/>
      <c r="AX32" s="958"/>
      <c r="AY32" s="958"/>
      <c r="AZ32" s="1028" t="s">
        <v>552</v>
      </c>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393</v>
      </c>
      <c r="C33" s="1018"/>
      <c r="D33" s="1018"/>
      <c r="E33" s="1018"/>
      <c r="F33" s="1018"/>
      <c r="G33" s="1018"/>
      <c r="H33" s="1018"/>
      <c r="I33" s="1018"/>
      <c r="J33" s="1018"/>
      <c r="K33" s="1018"/>
      <c r="L33" s="1018"/>
      <c r="M33" s="1018"/>
      <c r="N33" s="1018"/>
      <c r="O33" s="1018"/>
      <c r="P33" s="1019"/>
      <c r="Q33" s="1025">
        <v>2068</v>
      </c>
      <c r="R33" s="1026"/>
      <c r="S33" s="1026"/>
      <c r="T33" s="1026"/>
      <c r="U33" s="1026"/>
      <c r="V33" s="1026">
        <v>1713</v>
      </c>
      <c r="W33" s="1026"/>
      <c r="X33" s="1026"/>
      <c r="Y33" s="1026"/>
      <c r="Z33" s="1026"/>
      <c r="AA33" s="1026">
        <v>355</v>
      </c>
      <c r="AB33" s="1026"/>
      <c r="AC33" s="1026"/>
      <c r="AD33" s="1026"/>
      <c r="AE33" s="1027"/>
      <c r="AF33" s="1022">
        <v>2157</v>
      </c>
      <c r="AG33" s="1023"/>
      <c r="AH33" s="1023"/>
      <c r="AI33" s="1023"/>
      <c r="AJ33" s="1024"/>
      <c r="AK33" s="967">
        <v>49</v>
      </c>
      <c r="AL33" s="958"/>
      <c r="AM33" s="958"/>
      <c r="AN33" s="958"/>
      <c r="AO33" s="958"/>
      <c r="AP33" s="958">
        <v>7168</v>
      </c>
      <c r="AQ33" s="958"/>
      <c r="AR33" s="958"/>
      <c r="AS33" s="958"/>
      <c r="AT33" s="958"/>
      <c r="AU33" s="958">
        <v>43</v>
      </c>
      <c r="AV33" s="958"/>
      <c r="AW33" s="958"/>
      <c r="AX33" s="958"/>
      <c r="AY33" s="958"/>
      <c r="AZ33" s="1028" t="s">
        <v>552</v>
      </c>
      <c r="BA33" s="1028"/>
      <c r="BB33" s="1028"/>
      <c r="BC33" s="1028"/>
      <c r="BD33" s="1028"/>
      <c r="BE33" s="959" t="s">
        <v>394</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t="s">
        <v>395</v>
      </c>
      <c r="C34" s="1018"/>
      <c r="D34" s="1018"/>
      <c r="E34" s="1018"/>
      <c r="F34" s="1018"/>
      <c r="G34" s="1018"/>
      <c r="H34" s="1018"/>
      <c r="I34" s="1018"/>
      <c r="J34" s="1018"/>
      <c r="K34" s="1018"/>
      <c r="L34" s="1018"/>
      <c r="M34" s="1018"/>
      <c r="N34" s="1018"/>
      <c r="O34" s="1018"/>
      <c r="P34" s="1019"/>
      <c r="Q34" s="1025">
        <v>155</v>
      </c>
      <c r="R34" s="1026"/>
      <c r="S34" s="1026"/>
      <c r="T34" s="1026"/>
      <c r="U34" s="1026"/>
      <c r="V34" s="1026">
        <v>119</v>
      </c>
      <c r="W34" s="1026"/>
      <c r="X34" s="1026"/>
      <c r="Y34" s="1026"/>
      <c r="Z34" s="1026"/>
      <c r="AA34" s="1026">
        <v>36</v>
      </c>
      <c r="AB34" s="1026"/>
      <c r="AC34" s="1026"/>
      <c r="AD34" s="1026"/>
      <c r="AE34" s="1027"/>
      <c r="AF34" s="1022">
        <v>793</v>
      </c>
      <c r="AG34" s="1023"/>
      <c r="AH34" s="1023"/>
      <c r="AI34" s="1023"/>
      <c r="AJ34" s="1024"/>
      <c r="AK34" s="967" t="s">
        <v>552</v>
      </c>
      <c r="AL34" s="958"/>
      <c r="AM34" s="958"/>
      <c r="AN34" s="958"/>
      <c r="AO34" s="958"/>
      <c r="AP34" s="958" t="s">
        <v>552</v>
      </c>
      <c r="AQ34" s="958"/>
      <c r="AR34" s="958"/>
      <c r="AS34" s="958"/>
      <c r="AT34" s="958"/>
      <c r="AU34" s="958" t="s">
        <v>552</v>
      </c>
      <c r="AV34" s="958"/>
      <c r="AW34" s="958"/>
      <c r="AX34" s="958"/>
      <c r="AY34" s="958"/>
      <c r="AZ34" s="1028" t="s">
        <v>552</v>
      </c>
      <c r="BA34" s="1028"/>
      <c r="BB34" s="1028"/>
      <c r="BC34" s="1028"/>
      <c r="BD34" s="1028"/>
      <c r="BE34" s="959" t="s">
        <v>394</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t="s">
        <v>396</v>
      </c>
      <c r="C35" s="1018"/>
      <c r="D35" s="1018"/>
      <c r="E35" s="1018"/>
      <c r="F35" s="1018"/>
      <c r="G35" s="1018"/>
      <c r="H35" s="1018"/>
      <c r="I35" s="1018"/>
      <c r="J35" s="1018"/>
      <c r="K35" s="1018"/>
      <c r="L35" s="1018"/>
      <c r="M35" s="1018"/>
      <c r="N35" s="1018"/>
      <c r="O35" s="1018"/>
      <c r="P35" s="1019"/>
      <c r="Q35" s="1025">
        <v>2943</v>
      </c>
      <c r="R35" s="1026"/>
      <c r="S35" s="1026"/>
      <c r="T35" s="1026"/>
      <c r="U35" s="1026"/>
      <c r="V35" s="1026">
        <v>2857</v>
      </c>
      <c r="W35" s="1026"/>
      <c r="X35" s="1026"/>
      <c r="Y35" s="1026"/>
      <c r="Z35" s="1026"/>
      <c r="AA35" s="1026">
        <v>87</v>
      </c>
      <c r="AB35" s="1026"/>
      <c r="AC35" s="1026"/>
      <c r="AD35" s="1026"/>
      <c r="AE35" s="1027"/>
      <c r="AF35" s="1022">
        <v>911</v>
      </c>
      <c r="AG35" s="1023"/>
      <c r="AH35" s="1023"/>
      <c r="AI35" s="1023"/>
      <c r="AJ35" s="1024"/>
      <c r="AK35" s="967">
        <v>1020</v>
      </c>
      <c r="AL35" s="958"/>
      <c r="AM35" s="958"/>
      <c r="AN35" s="958"/>
      <c r="AO35" s="958"/>
      <c r="AP35" s="958">
        <v>24125</v>
      </c>
      <c r="AQ35" s="958"/>
      <c r="AR35" s="958"/>
      <c r="AS35" s="958"/>
      <c r="AT35" s="958"/>
      <c r="AU35" s="958">
        <v>12497</v>
      </c>
      <c r="AV35" s="958"/>
      <c r="AW35" s="958"/>
      <c r="AX35" s="958"/>
      <c r="AY35" s="958"/>
      <c r="AZ35" s="1028" t="s">
        <v>552</v>
      </c>
      <c r="BA35" s="1028"/>
      <c r="BB35" s="1028"/>
      <c r="BC35" s="1028"/>
      <c r="BD35" s="1028"/>
      <c r="BE35" s="959" t="s">
        <v>394</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t="s">
        <v>397</v>
      </c>
      <c r="C36" s="1018"/>
      <c r="D36" s="1018"/>
      <c r="E36" s="1018"/>
      <c r="F36" s="1018"/>
      <c r="G36" s="1018"/>
      <c r="H36" s="1018"/>
      <c r="I36" s="1018"/>
      <c r="J36" s="1018"/>
      <c r="K36" s="1018"/>
      <c r="L36" s="1018"/>
      <c r="M36" s="1018"/>
      <c r="N36" s="1018"/>
      <c r="O36" s="1018"/>
      <c r="P36" s="1019"/>
      <c r="Q36" s="1025">
        <v>30</v>
      </c>
      <c r="R36" s="1026"/>
      <c r="S36" s="1026"/>
      <c r="T36" s="1026"/>
      <c r="U36" s="1026"/>
      <c r="V36" s="1026">
        <v>30</v>
      </c>
      <c r="W36" s="1026"/>
      <c r="X36" s="1026"/>
      <c r="Y36" s="1026"/>
      <c r="Z36" s="1026"/>
      <c r="AA36" s="1026">
        <v>0</v>
      </c>
      <c r="AB36" s="1026"/>
      <c r="AC36" s="1026"/>
      <c r="AD36" s="1026"/>
      <c r="AE36" s="1027"/>
      <c r="AF36" s="1022" t="s">
        <v>121</v>
      </c>
      <c r="AG36" s="1023"/>
      <c r="AH36" s="1023"/>
      <c r="AI36" s="1023"/>
      <c r="AJ36" s="1024"/>
      <c r="AK36" s="967">
        <v>16</v>
      </c>
      <c r="AL36" s="958"/>
      <c r="AM36" s="958"/>
      <c r="AN36" s="958"/>
      <c r="AO36" s="958"/>
      <c r="AP36" s="958" t="s">
        <v>552</v>
      </c>
      <c r="AQ36" s="958"/>
      <c r="AR36" s="958"/>
      <c r="AS36" s="958"/>
      <c r="AT36" s="958"/>
      <c r="AU36" s="958" t="s">
        <v>552</v>
      </c>
      <c r="AV36" s="958"/>
      <c r="AW36" s="958"/>
      <c r="AX36" s="958"/>
      <c r="AY36" s="958"/>
      <c r="AZ36" s="1028" t="s">
        <v>552</v>
      </c>
      <c r="BA36" s="1028"/>
      <c r="BB36" s="1028"/>
      <c r="BC36" s="1028"/>
      <c r="BD36" s="1028"/>
      <c r="BE36" s="959" t="s">
        <v>398</v>
      </c>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t="s">
        <v>399</v>
      </c>
      <c r="C37" s="1018"/>
      <c r="D37" s="1018"/>
      <c r="E37" s="1018"/>
      <c r="F37" s="1018"/>
      <c r="G37" s="1018"/>
      <c r="H37" s="1018"/>
      <c r="I37" s="1018"/>
      <c r="J37" s="1018"/>
      <c r="K37" s="1018"/>
      <c r="L37" s="1018"/>
      <c r="M37" s="1018"/>
      <c r="N37" s="1018"/>
      <c r="O37" s="1018"/>
      <c r="P37" s="1019"/>
      <c r="Q37" s="1025">
        <v>16</v>
      </c>
      <c r="R37" s="1026"/>
      <c r="S37" s="1026"/>
      <c r="T37" s="1026"/>
      <c r="U37" s="1026"/>
      <c r="V37" s="1026">
        <v>16</v>
      </c>
      <c r="W37" s="1026"/>
      <c r="X37" s="1026"/>
      <c r="Y37" s="1026"/>
      <c r="Z37" s="1026"/>
      <c r="AA37" s="1026">
        <v>0</v>
      </c>
      <c r="AB37" s="1026"/>
      <c r="AC37" s="1026"/>
      <c r="AD37" s="1026"/>
      <c r="AE37" s="1027"/>
      <c r="AF37" s="1022" t="s">
        <v>121</v>
      </c>
      <c r="AG37" s="1023"/>
      <c r="AH37" s="1023"/>
      <c r="AI37" s="1023"/>
      <c r="AJ37" s="1024"/>
      <c r="AK37" s="967">
        <v>4</v>
      </c>
      <c r="AL37" s="958"/>
      <c r="AM37" s="958"/>
      <c r="AN37" s="958"/>
      <c r="AO37" s="958"/>
      <c r="AP37" s="958">
        <v>17</v>
      </c>
      <c r="AQ37" s="958"/>
      <c r="AR37" s="958"/>
      <c r="AS37" s="958"/>
      <c r="AT37" s="958"/>
      <c r="AU37" s="958">
        <v>6</v>
      </c>
      <c r="AV37" s="958"/>
      <c r="AW37" s="958"/>
      <c r="AX37" s="958"/>
      <c r="AY37" s="958"/>
      <c r="AZ37" s="1028" t="s">
        <v>552</v>
      </c>
      <c r="BA37" s="1028"/>
      <c r="BB37" s="1028"/>
      <c r="BC37" s="1028"/>
      <c r="BD37" s="1028"/>
      <c r="BE37" s="959" t="s">
        <v>398</v>
      </c>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4795</v>
      </c>
      <c r="AG63" s="946"/>
      <c r="AH63" s="946"/>
      <c r="AI63" s="946"/>
      <c r="AJ63" s="1009"/>
      <c r="AK63" s="1010"/>
      <c r="AL63" s="950"/>
      <c r="AM63" s="950"/>
      <c r="AN63" s="950"/>
      <c r="AO63" s="950"/>
      <c r="AP63" s="946">
        <v>31910</v>
      </c>
      <c r="AQ63" s="946"/>
      <c r="AR63" s="946"/>
      <c r="AS63" s="946"/>
      <c r="AT63" s="946"/>
      <c r="AU63" s="946">
        <v>12546</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404</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567</v>
      </c>
      <c r="C68" s="973"/>
      <c r="D68" s="973"/>
      <c r="E68" s="973"/>
      <c r="F68" s="973"/>
      <c r="G68" s="973"/>
      <c r="H68" s="973"/>
      <c r="I68" s="973"/>
      <c r="J68" s="973"/>
      <c r="K68" s="973"/>
      <c r="L68" s="973"/>
      <c r="M68" s="973"/>
      <c r="N68" s="973"/>
      <c r="O68" s="973"/>
      <c r="P68" s="974"/>
      <c r="Q68" s="975">
        <v>208</v>
      </c>
      <c r="R68" s="969"/>
      <c r="S68" s="969"/>
      <c r="T68" s="969"/>
      <c r="U68" s="969"/>
      <c r="V68" s="969">
        <v>204</v>
      </c>
      <c r="W68" s="969"/>
      <c r="X68" s="969"/>
      <c r="Y68" s="969"/>
      <c r="Z68" s="969"/>
      <c r="AA68" s="969">
        <v>5</v>
      </c>
      <c r="AB68" s="969"/>
      <c r="AC68" s="969"/>
      <c r="AD68" s="969"/>
      <c r="AE68" s="969"/>
      <c r="AF68" s="969">
        <v>5</v>
      </c>
      <c r="AG68" s="969"/>
      <c r="AH68" s="969"/>
      <c r="AI68" s="969"/>
      <c r="AJ68" s="969"/>
      <c r="AK68" s="969">
        <v>54</v>
      </c>
      <c r="AL68" s="969"/>
      <c r="AM68" s="969"/>
      <c r="AN68" s="969"/>
      <c r="AO68" s="969"/>
      <c r="AP68" s="969" t="s">
        <v>565</v>
      </c>
      <c r="AQ68" s="969"/>
      <c r="AR68" s="969"/>
      <c r="AS68" s="969"/>
      <c r="AT68" s="969"/>
      <c r="AU68" s="969" t="s">
        <v>565</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568</v>
      </c>
      <c r="C69" s="962"/>
      <c r="D69" s="962"/>
      <c r="E69" s="962"/>
      <c r="F69" s="962"/>
      <c r="G69" s="962"/>
      <c r="H69" s="962"/>
      <c r="I69" s="962"/>
      <c r="J69" s="962"/>
      <c r="K69" s="962"/>
      <c r="L69" s="962"/>
      <c r="M69" s="962"/>
      <c r="N69" s="962"/>
      <c r="O69" s="962"/>
      <c r="P69" s="963"/>
      <c r="Q69" s="964">
        <v>21</v>
      </c>
      <c r="R69" s="958"/>
      <c r="S69" s="958"/>
      <c r="T69" s="958"/>
      <c r="U69" s="958"/>
      <c r="V69" s="958">
        <v>21</v>
      </c>
      <c r="W69" s="958"/>
      <c r="X69" s="958"/>
      <c r="Y69" s="958"/>
      <c r="Z69" s="958"/>
      <c r="AA69" s="958">
        <v>1</v>
      </c>
      <c r="AB69" s="958"/>
      <c r="AC69" s="958"/>
      <c r="AD69" s="958"/>
      <c r="AE69" s="958"/>
      <c r="AF69" s="958">
        <v>1</v>
      </c>
      <c r="AG69" s="958"/>
      <c r="AH69" s="958"/>
      <c r="AI69" s="958"/>
      <c r="AJ69" s="958"/>
      <c r="AK69" s="958">
        <v>2</v>
      </c>
      <c r="AL69" s="958"/>
      <c r="AM69" s="958"/>
      <c r="AN69" s="958"/>
      <c r="AO69" s="958"/>
      <c r="AP69" s="958" t="s">
        <v>565</v>
      </c>
      <c r="AQ69" s="958"/>
      <c r="AR69" s="958"/>
      <c r="AS69" s="958"/>
      <c r="AT69" s="958"/>
      <c r="AU69" s="958" t="s">
        <v>565</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569</v>
      </c>
      <c r="C70" s="962"/>
      <c r="D70" s="962"/>
      <c r="E70" s="962"/>
      <c r="F70" s="962"/>
      <c r="G70" s="962"/>
      <c r="H70" s="962"/>
      <c r="I70" s="962"/>
      <c r="J70" s="962"/>
      <c r="K70" s="962"/>
      <c r="L70" s="962"/>
      <c r="M70" s="962"/>
      <c r="N70" s="962"/>
      <c r="O70" s="962"/>
      <c r="P70" s="963"/>
      <c r="Q70" s="964">
        <v>81</v>
      </c>
      <c r="R70" s="958"/>
      <c r="S70" s="958"/>
      <c r="T70" s="958"/>
      <c r="U70" s="958"/>
      <c r="V70" s="958">
        <v>81</v>
      </c>
      <c r="W70" s="958"/>
      <c r="X70" s="958"/>
      <c r="Y70" s="958"/>
      <c r="Z70" s="958"/>
      <c r="AA70" s="958">
        <v>0</v>
      </c>
      <c r="AB70" s="958"/>
      <c r="AC70" s="958"/>
      <c r="AD70" s="958"/>
      <c r="AE70" s="958"/>
      <c r="AF70" s="958">
        <v>0</v>
      </c>
      <c r="AG70" s="958"/>
      <c r="AH70" s="958"/>
      <c r="AI70" s="958"/>
      <c r="AJ70" s="958"/>
      <c r="AK70" s="958">
        <v>5</v>
      </c>
      <c r="AL70" s="958"/>
      <c r="AM70" s="958"/>
      <c r="AN70" s="958"/>
      <c r="AO70" s="958"/>
      <c r="AP70" s="958" t="s">
        <v>565</v>
      </c>
      <c r="AQ70" s="958"/>
      <c r="AR70" s="958"/>
      <c r="AS70" s="958"/>
      <c r="AT70" s="958"/>
      <c r="AU70" s="958" t="s">
        <v>565</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570</v>
      </c>
      <c r="C71" s="962"/>
      <c r="D71" s="962"/>
      <c r="E71" s="962"/>
      <c r="F71" s="962"/>
      <c r="G71" s="962"/>
      <c r="H71" s="962"/>
      <c r="I71" s="962"/>
      <c r="J71" s="962"/>
      <c r="K71" s="962"/>
      <c r="L71" s="962"/>
      <c r="M71" s="962"/>
      <c r="N71" s="962"/>
      <c r="O71" s="962"/>
      <c r="P71" s="963"/>
      <c r="Q71" s="964">
        <v>70</v>
      </c>
      <c r="R71" s="958"/>
      <c r="S71" s="958"/>
      <c r="T71" s="958"/>
      <c r="U71" s="958"/>
      <c r="V71" s="958">
        <v>66</v>
      </c>
      <c r="W71" s="958"/>
      <c r="X71" s="958"/>
      <c r="Y71" s="958"/>
      <c r="Z71" s="958"/>
      <c r="AA71" s="958">
        <v>4</v>
      </c>
      <c r="AB71" s="958"/>
      <c r="AC71" s="958"/>
      <c r="AD71" s="958"/>
      <c r="AE71" s="958"/>
      <c r="AF71" s="958">
        <v>4</v>
      </c>
      <c r="AG71" s="958"/>
      <c r="AH71" s="958"/>
      <c r="AI71" s="958"/>
      <c r="AJ71" s="958"/>
      <c r="AK71" s="958">
        <v>3</v>
      </c>
      <c r="AL71" s="958"/>
      <c r="AM71" s="958"/>
      <c r="AN71" s="958"/>
      <c r="AO71" s="958"/>
      <c r="AP71" s="958" t="s">
        <v>565</v>
      </c>
      <c r="AQ71" s="958"/>
      <c r="AR71" s="958"/>
      <c r="AS71" s="958"/>
      <c r="AT71" s="958"/>
      <c r="AU71" s="958" t="s">
        <v>565</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571</v>
      </c>
      <c r="C72" s="962"/>
      <c r="D72" s="962"/>
      <c r="E72" s="962"/>
      <c r="F72" s="962"/>
      <c r="G72" s="962"/>
      <c r="H72" s="962"/>
      <c r="I72" s="962"/>
      <c r="J72" s="962"/>
      <c r="K72" s="962"/>
      <c r="L72" s="962"/>
      <c r="M72" s="962"/>
      <c r="N72" s="962"/>
      <c r="O72" s="962"/>
      <c r="P72" s="963"/>
      <c r="Q72" s="964">
        <v>251106</v>
      </c>
      <c r="R72" s="958"/>
      <c r="S72" s="958"/>
      <c r="T72" s="958"/>
      <c r="U72" s="958"/>
      <c r="V72" s="958">
        <v>250578</v>
      </c>
      <c r="W72" s="958"/>
      <c r="X72" s="958"/>
      <c r="Y72" s="958"/>
      <c r="Z72" s="958"/>
      <c r="AA72" s="958">
        <v>528</v>
      </c>
      <c r="AB72" s="958"/>
      <c r="AC72" s="958"/>
      <c r="AD72" s="958"/>
      <c r="AE72" s="958"/>
      <c r="AF72" s="958">
        <v>528</v>
      </c>
      <c r="AG72" s="958"/>
      <c r="AH72" s="958"/>
      <c r="AI72" s="958"/>
      <c r="AJ72" s="958"/>
      <c r="AK72" s="958" t="s">
        <v>565</v>
      </c>
      <c r="AL72" s="958"/>
      <c r="AM72" s="958"/>
      <c r="AN72" s="958"/>
      <c r="AO72" s="958"/>
      <c r="AP72" s="958" t="s">
        <v>565</v>
      </c>
      <c r="AQ72" s="958"/>
      <c r="AR72" s="958"/>
      <c r="AS72" s="958"/>
      <c r="AT72" s="958"/>
      <c r="AU72" s="958" t="s">
        <v>565</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538</v>
      </c>
      <c r="AG88" s="946"/>
      <c r="AH88" s="946"/>
      <c r="AI88" s="946"/>
      <c r="AJ88" s="946"/>
      <c r="AK88" s="950"/>
      <c r="AL88" s="950"/>
      <c r="AM88" s="950"/>
      <c r="AN88" s="950"/>
      <c r="AO88" s="950"/>
      <c r="AP88" s="946" t="s">
        <v>565</v>
      </c>
      <c r="AQ88" s="946"/>
      <c r="AR88" s="946"/>
      <c r="AS88" s="946"/>
      <c r="AT88" s="946"/>
      <c r="AU88" s="946" t="s">
        <v>565</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1296</v>
      </c>
      <c r="CS102" s="940"/>
      <c r="CT102" s="940"/>
      <c r="CU102" s="940"/>
      <c r="CV102" s="941"/>
      <c r="CW102" s="939">
        <v>210</v>
      </c>
      <c r="CX102" s="940"/>
      <c r="CY102" s="940"/>
      <c r="CZ102" s="940"/>
      <c r="DA102" s="941"/>
      <c r="DB102" s="939" t="s">
        <v>565</v>
      </c>
      <c r="DC102" s="940"/>
      <c r="DD102" s="940"/>
      <c r="DE102" s="940"/>
      <c r="DF102" s="941"/>
      <c r="DG102" s="939" t="s">
        <v>565</v>
      </c>
      <c r="DH102" s="940"/>
      <c r="DI102" s="940"/>
      <c r="DJ102" s="940"/>
      <c r="DK102" s="941"/>
      <c r="DL102" s="939" t="s">
        <v>565</v>
      </c>
      <c r="DM102" s="940"/>
      <c r="DN102" s="940"/>
      <c r="DO102" s="940"/>
      <c r="DP102" s="941"/>
      <c r="DQ102" s="939" t="s">
        <v>565</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24"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3865544</v>
      </c>
      <c r="AB110" s="876"/>
      <c r="AC110" s="876"/>
      <c r="AD110" s="876"/>
      <c r="AE110" s="877"/>
      <c r="AF110" s="878">
        <v>3996695</v>
      </c>
      <c r="AG110" s="876"/>
      <c r="AH110" s="876"/>
      <c r="AI110" s="876"/>
      <c r="AJ110" s="877"/>
      <c r="AK110" s="878">
        <v>4018674</v>
      </c>
      <c r="AL110" s="876"/>
      <c r="AM110" s="876"/>
      <c r="AN110" s="876"/>
      <c r="AO110" s="877"/>
      <c r="AP110" s="879">
        <v>18.3</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42559036</v>
      </c>
      <c r="BR110" s="829"/>
      <c r="BS110" s="829"/>
      <c r="BT110" s="829"/>
      <c r="BU110" s="829"/>
      <c r="BV110" s="829">
        <v>42170916</v>
      </c>
      <c r="BW110" s="829"/>
      <c r="BX110" s="829"/>
      <c r="BY110" s="829"/>
      <c r="BZ110" s="829"/>
      <c r="CA110" s="829">
        <v>44819623</v>
      </c>
      <c r="CB110" s="829"/>
      <c r="CC110" s="829"/>
      <c r="CD110" s="829"/>
      <c r="CE110" s="829"/>
      <c r="CF110" s="853">
        <v>203.7</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1060080</v>
      </c>
      <c r="BR111" s="804"/>
      <c r="BS111" s="804"/>
      <c r="BT111" s="804"/>
      <c r="BU111" s="804"/>
      <c r="BV111" s="804">
        <v>1267784</v>
      </c>
      <c r="BW111" s="804"/>
      <c r="BX111" s="804"/>
      <c r="BY111" s="804"/>
      <c r="BZ111" s="804"/>
      <c r="CA111" s="804">
        <v>1197629</v>
      </c>
      <c r="CB111" s="804"/>
      <c r="CC111" s="804"/>
      <c r="CD111" s="804"/>
      <c r="CE111" s="804"/>
      <c r="CF111" s="862">
        <v>5.4</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13187733</v>
      </c>
      <c r="BR112" s="804"/>
      <c r="BS112" s="804"/>
      <c r="BT112" s="804"/>
      <c r="BU112" s="804"/>
      <c r="BV112" s="804">
        <v>12904061</v>
      </c>
      <c r="BW112" s="804"/>
      <c r="BX112" s="804"/>
      <c r="BY112" s="804"/>
      <c r="BZ112" s="804"/>
      <c r="CA112" s="804">
        <v>12545918</v>
      </c>
      <c r="CB112" s="804"/>
      <c r="CC112" s="804"/>
      <c r="CD112" s="804"/>
      <c r="CE112" s="804"/>
      <c r="CF112" s="862">
        <v>57</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831291</v>
      </c>
      <c r="AB113" s="906"/>
      <c r="AC113" s="906"/>
      <c r="AD113" s="906"/>
      <c r="AE113" s="907"/>
      <c r="AF113" s="908">
        <v>837225</v>
      </c>
      <c r="AG113" s="906"/>
      <c r="AH113" s="906"/>
      <c r="AI113" s="906"/>
      <c r="AJ113" s="907"/>
      <c r="AK113" s="908">
        <v>845541</v>
      </c>
      <c r="AL113" s="906"/>
      <c r="AM113" s="906"/>
      <c r="AN113" s="906"/>
      <c r="AO113" s="907"/>
      <c r="AP113" s="909">
        <v>3.8</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121</v>
      </c>
      <c r="BR113" s="804"/>
      <c r="BS113" s="804"/>
      <c r="BT113" s="804"/>
      <c r="BU113" s="804"/>
      <c r="BV113" s="804" t="s">
        <v>121</v>
      </c>
      <c r="BW113" s="804"/>
      <c r="BX113" s="804"/>
      <c r="BY113" s="804"/>
      <c r="BZ113" s="804"/>
      <c r="CA113" s="804" t="s">
        <v>121</v>
      </c>
      <c r="CB113" s="804"/>
      <c r="CC113" s="804"/>
      <c r="CD113" s="804"/>
      <c r="CE113" s="804"/>
      <c r="CF113" s="862" t="s">
        <v>121</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121</v>
      </c>
      <c r="AB114" s="767"/>
      <c r="AC114" s="767"/>
      <c r="AD114" s="767"/>
      <c r="AE114" s="768"/>
      <c r="AF114" s="769" t="s">
        <v>121</v>
      </c>
      <c r="AG114" s="767"/>
      <c r="AH114" s="767"/>
      <c r="AI114" s="767"/>
      <c r="AJ114" s="768"/>
      <c r="AK114" s="769" t="s">
        <v>121</v>
      </c>
      <c r="AL114" s="767"/>
      <c r="AM114" s="767"/>
      <c r="AN114" s="767"/>
      <c r="AO114" s="768"/>
      <c r="AP114" s="811" t="s">
        <v>121</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5688757</v>
      </c>
      <c r="BR114" s="804"/>
      <c r="BS114" s="804"/>
      <c r="BT114" s="804"/>
      <c r="BU114" s="804"/>
      <c r="BV114" s="804">
        <v>5421819</v>
      </c>
      <c r="BW114" s="804"/>
      <c r="BX114" s="804"/>
      <c r="BY114" s="804"/>
      <c r="BZ114" s="804"/>
      <c r="CA114" s="804">
        <v>5671337</v>
      </c>
      <c r="CB114" s="804"/>
      <c r="CC114" s="804"/>
      <c r="CD114" s="804"/>
      <c r="CE114" s="804"/>
      <c r="CF114" s="862">
        <v>25.8</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v>72</v>
      </c>
      <c r="AL115" s="906"/>
      <c r="AM115" s="906"/>
      <c r="AN115" s="906"/>
      <c r="AO115" s="907"/>
      <c r="AP115" s="909">
        <v>0</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4696835</v>
      </c>
      <c r="AB117" s="890"/>
      <c r="AC117" s="890"/>
      <c r="AD117" s="890"/>
      <c r="AE117" s="891"/>
      <c r="AF117" s="892">
        <v>4833920</v>
      </c>
      <c r="AG117" s="890"/>
      <c r="AH117" s="890"/>
      <c r="AI117" s="890"/>
      <c r="AJ117" s="891"/>
      <c r="AK117" s="892">
        <v>4864287</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446</v>
      </c>
      <c r="BP119" s="865"/>
      <c r="BQ119" s="866">
        <v>62495606</v>
      </c>
      <c r="BR119" s="832"/>
      <c r="BS119" s="832"/>
      <c r="BT119" s="832"/>
      <c r="BU119" s="832"/>
      <c r="BV119" s="832">
        <v>61764580</v>
      </c>
      <c r="BW119" s="832"/>
      <c r="BX119" s="832"/>
      <c r="BY119" s="832"/>
      <c r="BZ119" s="832"/>
      <c r="CA119" s="832">
        <v>64234507</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1060080</v>
      </c>
      <c r="DH119" s="751"/>
      <c r="DI119" s="751"/>
      <c r="DJ119" s="751"/>
      <c r="DK119" s="752"/>
      <c r="DL119" s="753">
        <v>1267784</v>
      </c>
      <c r="DM119" s="751"/>
      <c r="DN119" s="751"/>
      <c r="DO119" s="751"/>
      <c r="DP119" s="752"/>
      <c r="DQ119" s="753">
        <v>1197629</v>
      </c>
      <c r="DR119" s="751"/>
      <c r="DS119" s="751"/>
      <c r="DT119" s="751"/>
      <c r="DU119" s="752"/>
      <c r="DV119" s="835">
        <v>5.4</v>
      </c>
      <c r="DW119" s="836"/>
      <c r="DX119" s="836"/>
      <c r="DY119" s="836"/>
      <c r="DZ119" s="837"/>
    </row>
    <row r="120" spans="1:130" s="224"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15380494</v>
      </c>
      <c r="BR120" s="829"/>
      <c r="BS120" s="829"/>
      <c r="BT120" s="829"/>
      <c r="BU120" s="829"/>
      <c r="BV120" s="829">
        <v>16872272</v>
      </c>
      <c r="BW120" s="829"/>
      <c r="BX120" s="829"/>
      <c r="BY120" s="829"/>
      <c r="BZ120" s="829"/>
      <c r="CA120" s="829">
        <v>17724955</v>
      </c>
      <c r="CB120" s="829"/>
      <c r="CC120" s="829"/>
      <c r="CD120" s="829"/>
      <c r="CE120" s="829"/>
      <c r="CF120" s="853">
        <v>80.599999999999994</v>
      </c>
      <c r="CG120" s="854"/>
      <c r="CH120" s="854"/>
      <c r="CI120" s="854"/>
      <c r="CJ120" s="854"/>
      <c r="CK120" s="855" t="s">
        <v>450</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13119311</v>
      </c>
      <c r="DH120" s="829"/>
      <c r="DI120" s="829"/>
      <c r="DJ120" s="829"/>
      <c r="DK120" s="829"/>
      <c r="DL120" s="829">
        <v>12850312</v>
      </c>
      <c r="DM120" s="829"/>
      <c r="DN120" s="829"/>
      <c r="DO120" s="829"/>
      <c r="DP120" s="829"/>
      <c r="DQ120" s="829">
        <v>12496744</v>
      </c>
      <c r="DR120" s="829"/>
      <c r="DS120" s="829"/>
      <c r="DT120" s="829"/>
      <c r="DU120" s="829"/>
      <c r="DV120" s="830">
        <v>56.8</v>
      </c>
      <c r="DW120" s="830"/>
      <c r="DX120" s="830"/>
      <c r="DY120" s="830"/>
      <c r="DZ120" s="831"/>
    </row>
    <row r="121" spans="1:130" s="224" customFormat="1" ht="26.25" customHeight="1" x14ac:dyDescent="0.2">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13238011</v>
      </c>
      <c r="BR121" s="804"/>
      <c r="BS121" s="804"/>
      <c r="BT121" s="804"/>
      <c r="BU121" s="804"/>
      <c r="BV121" s="804">
        <v>13737197</v>
      </c>
      <c r="BW121" s="804"/>
      <c r="BX121" s="804"/>
      <c r="BY121" s="804"/>
      <c r="BZ121" s="804"/>
      <c r="CA121" s="804">
        <v>13671719</v>
      </c>
      <c r="CB121" s="804"/>
      <c r="CC121" s="804"/>
      <c r="CD121" s="804"/>
      <c r="CE121" s="804"/>
      <c r="CF121" s="862">
        <v>62.2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46222</v>
      </c>
      <c r="DH121" s="804"/>
      <c r="DI121" s="804"/>
      <c r="DJ121" s="804"/>
      <c r="DK121" s="804"/>
      <c r="DL121" s="804">
        <v>44257</v>
      </c>
      <c r="DM121" s="804"/>
      <c r="DN121" s="804"/>
      <c r="DO121" s="804"/>
      <c r="DP121" s="804"/>
      <c r="DQ121" s="804">
        <v>43010</v>
      </c>
      <c r="DR121" s="804"/>
      <c r="DS121" s="804"/>
      <c r="DT121" s="804"/>
      <c r="DU121" s="804"/>
      <c r="DV121" s="781">
        <v>0.2</v>
      </c>
      <c r="DW121" s="781"/>
      <c r="DX121" s="781"/>
      <c r="DY121" s="781"/>
      <c r="DZ121" s="782"/>
    </row>
    <row r="122" spans="1:130" s="224"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39709582</v>
      </c>
      <c r="BR122" s="832"/>
      <c r="BS122" s="832"/>
      <c r="BT122" s="832"/>
      <c r="BU122" s="832"/>
      <c r="BV122" s="832">
        <v>38948257</v>
      </c>
      <c r="BW122" s="832"/>
      <c r="BX122" s="832"/>
      <c r="BY122" s="832"/>
      <c r="BZ122" s="832"/>
      <c r="CA122" s="832">
        <v>39242115</v>
      </c>
      <c r="CB122" s="832"/>
      <c r="CC122" s="832"/>
      <c r="CD122" s="832"/>
      <c r="CE122" s="832"/>
      <c r="CF122" s="833">
        <v>178.4</v>
      </c>
      <c r="CG122" s="834"/>
      <c r="CH122" s="834"/>
      <c r="CI122" s="834"/>
      <c r="CJ122" s="834"/>
      <c r="CK122" s="856"/>
      <c r="CL122" s="842"/>
      <c r="CM122" s="842"/>
      <c r="CN122" s="842"/>
      <c r="CO122" s="843"/>
      <c r="CP122" s="822" t="s">
        <v>399</v>
      </c>
      <c r="CQ122" s="823"/>
      <c r="CR122" s="823"/>
      <c r="CS122" s="823"/>
      <c r="CT122" s="823"/>
      <c r="CU122" s="823"/>
      <c r="CV122" s="823"/>
      <c r="CW122" s="823"/>
      <c r="CX122" s="823"/>
      <c r="CY122" s="823"/>
      <c r="CZ122" s="823"/>
      <c r="DA122" s="823"/>
      <c r="DB122" s="823"/>
      <c r="DC122" s="823"/>
      <c r="DD122" s="823"/>
      <c r="DE122" s="823"/>
      <c r="DF122" s="824"/>
      <c r="DG122" s="803">
        <v>22200</v>
      </c>
      <c r="DH122" s="804"/>
      <c r="DI122" s="804"/>
      <c r="DJ122" s="804"/>
      <c r="DK122" s="804"/>
      <c r="DL122" s="804">
        <v>9492</v>
      </c>
      <c r="DM122" s="804"/>
      <c r="DN122" s="804"/>
      <c r="DO122" s="804"/>
      <c r="DP122" s="804"/>
      <c r="DQ122" s="804">
        <v>6164</v>
      </c>
      <c r="DR122" s="804"/>
      <c r="DS122" s="804"/>
      <c r="DT122" s="804"/>
      <c r="DU122" s="804"/>
      <c r="DV122" s="781">
        <v>0</v>
      </c>
      <c r="DW122" s="781"/>
      <c r="DX122" s="781"/>
      <c r="DY122" s="781"/>
      <c r="DZ122" s="782"/>
    </row>
    <row r="123" spans="1:130" s="224"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454</v>
      </c>
      <c r="BP123" s="865"/>
      <c r="BQ123" s="819">
        <v>68328087</v>
      </c>
      <c r="BR123" s="820"/>
      <c r="BS123" s="820"/>
      <c r="BT123" s="820"/>
      <c r="BU123" s="820"/>
      <c r="BV123" s="820">
        <v>69557726</v>
      </c>
      <c r="BW123" s="820"/>
      <c r="BX123" s="820"/>
      <c r="BY123" s="820"/>
      <c r="BZ123" s="820"/>
      <c r="CA123" s="820">
        <v>70638789</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v>72</v>
      </c>
      <c r="AL127" s="767"/>
      <c r="AM127" s="767"/>
      <c r="AN127" s="767"/>
      <c r="AO127" s="768"/>
      <c r="AP127" s="811">
        <v>0</v>
      </c>
      <c r="AQ127" s="812"/>
      <c r="AR127" s="812"/>
      <c r="AS127" s="812"/>
      <c r="AT127" s="813"/>
      <c r="AU127" s="226"/>
      <c r="AV127" s="226"/>
      <c r="AW127" s="226"/>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910425</v>
      </c>
      <c r="AB128" s="788"/>
      <c r="AC128" s="788"/>
      <c r="AD128" s="788"/>
      <c r="AE128" s="789"/>
      <c r="AF128" s="790">
        <v>944686</v>
      </c>
      <c r="AG128" s="788"/>
      <c r="AH128" s="788"/>
      <c r="AI128" s="788"/>
      <c r="AJ128" s="789"/>
      <c r="AK128" s="790">
        <v>915212</v>
      </c>
      <c r="AL128" s="788"/>
      <c r="AM128" s="788"/>
      <c r="AN128" s="788"/>
      <c r="AO128" s="789"/>
      <c r="AP128" s="791"/>
      <c r="AQ128" s="792"/>
      <c r="AR128" s="792"/>
      <c r="AS128" s="792"/>
      <c r="AT128" s="793"/>
      <c r="AU128" s="226"/>
      <c r="AV128" s="226"/>
      <c r="AW128" s="226"/>
      <c r="AX128" s="794" t="s">
        <v>468</v>
      </c>
      <c r="AY128" s="795"/>
      <c r="AZ128" s="795"/>
      <c r="BA128" s="795"/>
      <c r="BB128" s="795"/>
      <c r="BC128" s="795"/>
      <c r="BD128" s="795"/>
      <c r="BE128" s="796"/>
      <c r="BF128" s="773" t="s">
        <v>121</v>
      </c>
      <c r="BG128" s="774"/>
      <c r="BH128" s="774"/>
      <c r="BI128" s="774"/>
      <c r="BJ128" s="774"/>
      <c r="BK128" s="774"/>
      <c r="BL128" s="797"/>
      <c r="BM128" s="773">
        <v>12.07</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25165514</v>
      </c>
      <c r="AB129" s="767"/>
      <c r="AC129" s="767"/>
      <c r="AD129" s="767"/>
      <c r="AE129" s="768"/>
      <c r="AF129" s="769">
        <v>24388247</v>
      </c>
      <c r="AG129" s="767"/>
      <c r="AH129" s="767"/>
      <c r="AI129" s="767"/>
      <c r="AJ129" s="768"/>
      <c r="AK129" s="769">
        <v>25140446</v>
      </c>
      <c r="AL129" s="767"/>
      <c r="AM129" s="767"/>
      <c r="AN129" s="767"/>
      <c r="AO129" s="768"/>
      <c r="AP129" s="770"/>
      <c r="AQ129" s="771"/>
      <c r="AR129" s="771"/>
      <c r="AS129" s="771"/>
      <c r="AT129" s="772"/>
      <c r="AU129" s="227"/>
      <c r="AV129" s="227"/>
      <c r="AW129" s="227"/>
      <c r="AX129" s="738" t="s">
        <v>471</v>
      </c>
      <c r="AY129" s="739"/>
      <c r="AZ129" s="739"/>
      <c r="BA129" s="739"/>
      <c r="BB129" s="739"/>
      <c r="BC129" s="739"/>
      <c r="BD129" s="739"/>
      <c r="BE129" s="740"/>
      <c r="BF129" s="757" t="s">
        <v>121</v>
      </c>
      <c r="BG129" s="758"/>
      <c r="BH129" s="758"/>
      <c r="BI129" s="758"/>
      <c r="BJ129" s="758"/>
      <c r="BK129" s="758"/>
      <c r="BL129" s="759"/>
      <c r="BM129" s="757">
        <v>17.07</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3060874</v>
      </c>
      <c r="AB130" s="767"/>
      <c r="AC130" s="767"/>
      <c r="AD130" s="767"/>
      <c r="AE130" s="768"/>
      <c r="AF130" s="769">
        <v>3110246</v>
      </c>
      <c r="AG130" s="767"/>
      <c r="AH130" s="767"/>
      <c r="AI130" s="767"/>
      <c r="AJ130" s="768"/>
      <c r="AK130" s="769">
        <v>3142973</v>
      </c>
      <c r="AL130" s="767"/>
      <c r="AM130" s="767"/>
      <c r="AN130" s="767"/>
      <c r="AO130" s="768"/>
      <c r="AP130" s="770"/>
      <c r="AQ130" s="771"/>
      <c r="AR130" s="771"/>
      <c r="AS130" s="771"/>
      <c r="AT130" s="772"/>
      <c r="AU130" s="227"/>
      <c r="AV130" s="227"/>
      <c r="AW130" s="227"/>
      <c r="AX130" s="738" t="s">
        <v>474</v>
      </c>
      <c r="AY130" s="739"/>
      <c r="AZ130" s="739"/>
      <c r="BA130" s="739"/>
      <c r="BB130" s="739"/>
      <c r="BC130" s="739"/>
      <c r="BD130" s="739"/>
      <c r="BE130" s="740"/>
      <c r="BF130" s="741">
        <v>3.5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22104640</v>
      </c>
      <c r="AB131" s="751"/>
      <c r="AC131" s="751"/>
      <c r="AD131" s="751"/>
      <c r="AE131" s="752"/>
      <c r="AF131" s="753">
        <v>21278001</v>
      </c>
      <c r="AG131" s="751"/>
      <c r="AH131" s="751"/>
      <c r="AI131" s="751"/>
      <c r="AJ131" s="752"/>
      <c r="AK131" s="753">
        <v>21997473</v>
      </c>
      <c r="AL131" s="751"/>
      <c r="AM131" s="751"/>
      <c r="AN131" s="751"/>
      <c r="AO131" s="752"/>
      <c r="AP131" s="754"/>
      <c r="AQ131" s="755"/>
      <c r="AR131" s="755"/>
      <c r="AS131" s="755"/>
      <c r="AT131" s="756"/>
      <c r="AU131" s="227"/>
      <c r="AV131" s="227"/>
      <c r="AW131" s="227"/>
      <c r="AX131" s="716" t="s">
        <v>476</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3.2822791960000002</v>
      </c>
      <c r="AB132" s="732"/>
      <c r="AC132" s="732"/>
      <c r="AD132" s="732"/>
      <c r="AE132" s="733"/>
      <c r="AF132" s="734">
        <v>3.6610018019999999</v>
      </c>
      <c r="AG132" s="732"/>
      <c r="AH132" s="732"/>
      <c r="AI132" s="732"/>
      <c r="AJ132" s="733"/>
      <c r="AK132" s="734">
        <v>3.6645209200000002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3.2</v>
      </c>
      <c r="AB133" s="711"/>
      <c r="AC133" s="711"/>
      <c r="AD133" s="711"/>
      <c r="AE133" s="712"/>
      <c r="AF133" s="710">
        <v>3.3</v>
      </c>
      <c r="AG133" s="711"/>
      <c r="AH133" s="711"/>
      <c r="AI133" s="711"/>
      <c r="AJ133" s="712"/>
      <c r="AK133" s="710">
        <v>3.5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s835AVFfDVMgXL+qHq+ZoTlvOTozyAvqiZXLkw1KMdK1K+dPdPkWUtki/28lE0cAh7p2ix9jASb0yJwBajgkg==" saltValue="Z6q4gC1iXOpX63eBb4Q4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1" zoomScale="70" zoomScaleNormal="85" zoomScaleSheetLayoutView="70" workbookViewId="0">
      <selection activeCell="F58" sqref="F58"/>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YFYvvJRMRLfgaKdCc9Te3lTGeNIVqQY1f/cX3f9Vq2K+NZFgyB/XSRQm5BAHFmLXxlUTrwdWsFfdZdCd+zB1/w==" saltValue="E+G8emOlH0ZQPW13Kii+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7" zoomScale="70" zoomScaleNormal="70" zoomScaleSheetLayoutView="55" workbookViewId="0">
      <selection activeCell="F58" sqref="F58"/>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cPuCjGYA1M32eUMNf13ecXXQuWenmy3mXazWMTar7CEUisKQl23+gDbH4Q+6yHLUMFFsMFrKOhS9g2OklETGA==" saltValue="TYC5CaMROA4SthG6afQ6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election activeCell="F58" sqref="F58"/>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05" t="s">
        <v>483</v>
      </c>
      <c r="AP7" s="265"/>
      <c r="AQ7" s="266" t="s">
        <v>484</v>
      </c>
      <c r="AR7" s="267"/>
    </row>
    <row r="8" spans="1:46" ht="13" x14ac:dyDescent="0.2">
      <c r="A8" s="259"/>
      <c r="AK8" s="268"/>
      <c r="AL8" s="269"/>
      <c r="AM8" s="269"/>
      <c r="AN8" s="270"/>
      <c r="AO8" s="1106"/>
      <c r="AP8" s="271" t="s">
        <v>485</v>
      </c>
      <c r="AQ8" s="272" t="s">
        <v>486</v>
      </c>
      <c r="AR8" s="273" t="s">
        <v>487</v>
      </c>
    </row>
    <row r="9" spans="1:46" ht="13" x14ac:dyDescent="0.2">
      <c r="A9" s="259"/>
      <c r="AK9" s="1117" t="s">
        <v>488</v>
      </c>
      <c r="AL9" s="1118"/>
      <c r="AM9" s="1118"/>
      <c r="AN9" s="1119"/>
      <c r="AO9" s="274">
        <v>6868560</v>
      </c>
      <c r="AP9" s="274">
        <v>60310</v>
      </c>
      <c r="AQ9" s="275">
        <v>66571</v>
      </c>
      <c r="AR9" s="276">
        <v>-9.4</v>
      </c>
    </row>
    <row r="10" spans="1:46" ht="13.5" customHeight="1" x14ac:dyDescent="0.2">
      <c r="A10" s="259"/>
      <c r="AK10" s="1117" t="s">
        <v>489</v>
      </c>
      <c r="AL10" s="1118"/>
      <c r="AM10" s="1118"/>
      <c r="AN10" s="1119"/>
      <c r="AO10" s="277">
        <v>340</v>
      </c>
      <c r="AP10" s="277">
        <v>3</v>
      </c>
      <c r="AQ10" s="278">
        <v>3999</v>
      </c>
      <c r="AR10" s="279">
        <v>-99.9</v>
      </c>
    </row>
    <row r="11" spans="1:46" ht="13.5" customHeight="1" x14ac:dyDescent="0.2">
      <c r="A11" s="259"/>
      <c r="AK11" s="1117" t="s">
        <v>490</v>
      </c>
      <c r="AL11" s="1118"/>
      <c r="AM11" s="1118"/>
      <c r="AN11" s="1119"/>
      <c r="AO11" s="277">
        <v>20153</v>
      </c>
      <c r="AP11" s="277">
        <v>177</v>
      </c>
      <c r="AQ11" s="278">
        <v>2086</v>
      </c>
      <c r="AR11" s="279">
        <v>-91.5</v>
      </c>
    </row>
    <row r="12" spans="1:46" ht="13.5" customHeight="1" x14ac:dyDescent="0.2">
      <c r="A12" s="259"/>
      <c r="AK12" s="1117" t="s">
        <v>491</v>
      </c>
      <c r="AL12" s="1118"/>
      <c r="AM12" s="1118"/>
      <c r="AN12" s="1119"/>
      <c r="AO12" s="277" t="s">
        <v>492</v>
      </c>
      <c r="AP12" s="277" t="s">
        <v>492</v>
      </c>
      <c r="AQ12" s="278">
        <v>22</v>
      </c>
      <c r="AR12" s="279" t="s">
        <v>492</v>
      </c>
    </row>
    <row r="13" spans="1:46" ht="13.5" customHeight="1" x14ac:dyDescent="0.2">
      <c r="A13" s="259"/>
      <c r="AK13" s="1117" t="s">
        <v>493</v>
      </c>
      <c r="AL13" s="1118"/>
      <c r="AM13" s="1118"/>
      <c r="AN13" s="1119"/>
      <c r="AO13" s="277">
        <v>203495</v>
      </c>
      <c r="AP13" s="277">
        <v>1787</v>
      </c>
      <c r="AQ13" s="278">
        <v>2452</v>
      </c>
      <c r="AR13" s="279">
        <v>-27.1</v>
      </c>
    </row>
    <row r="14" spans="1:46" ht="13.5" customHeight="1" x14ac:dyDescent="0.2">
      <c r="A14" s="259"/>
      <c r="AK14" s="1117" t="s">
        <v>494</v>
      </c>
      <c r="AL14" s="1118"/>
      <c r="AM14" s="1118"/>
      <c r="AN14" s="1119"/>
      <c r="AO14" s="277">
        <v>233103</v>
      </c>
      <c r="AP14" s="277">
        <v>2047</v>
      </c>
      <c r="AQ14" s="278">
        <v>1577</v>
      </c>
      <c r="AR14" s="279">
        <v>29.8</v>
      </c>
    </row>
    <row r="15" spans="1:46" ht="13.5" customHeight="1" x14ac:dyDescent="0.2">
      <c r="A15" s="259"/>
      <c r="AK15" s="1120" t="s">
        <v>495</v>
      </c>
      <c r="AL15" s="1121"/>
      <c r="AM15" s="1121"/>
      <c r="AN15" s="1122"/>
      <c r="AO15" s="277">
        <v>-161532</v>
      </c>
      <c r="AP15" s="277">
        <v>-1418</v>
      </c>
      <c r="AQ15" s="278">
        <v>-2400</v>
      </c>
      <c r="AR15" s="279">
        <v>-40.9</v>
      </c>
    </row>
    <row r="16" spans="1:46" ht="13" x14ac:dyDescent="0.2">
      <c r="A16" s="259"/>
      <c r="AK16" s="1120" t="s">
        <v>177</v>
      </c>
      <c r="AL16" s="1121"/>
      <c r="AM16" s="1121"/>
      <c r="AN16" s="1122"/>
      <c r="AO16" s="277">
        <v>7164119</v>
      </c>
      <c r="AP16" s="277">
        <v>62905</v>
      </c>
      <c r="AQ16" s="278">
        <v>74306</v>
      </c>
      <c r="AR16" s="279">
        <v>-15.3</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23" t="s">
        <v>500</v>
      </c>
      <c r="AL21" s="1124"/>
      <c r="AM21" s="1124"/>
      <c r="AN21" s="1125"/>
      <c r="AO21" s="289">
        <v>6.74</v>
      </c>
      <c r="AP21" s="290">
        <v>6.91</v>
      </c>
      <c r="AQ21" s="291">
        <v>-0.17</v>
      </c>
      <c r="AS21" s="292"/>
      <c r="AT21" s="288"/>
    </row>
    <row r="22" spans="1:46" s="260" customFormat="1" ht="13" x14ac:dyDescent="0.2">
      <c r="A22" s="288"/>
      <c r="AK22" s="1123" t="s">
        <v>501</v>
      </c>
      <c r="AL22" s="1124"/>
      <c r="AM22" s="1124"/>
      <c r="AN22" s="1125"/>
      <c r="AO22" s="293">
        <v>100.1</v>
      </c>
      <c r="AP22" s="294">
        <v>99.2</v>
      </c>
      <c r="AQ22" s="295">
        <v>0.9</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05" t="s">
        <v>483</v>
      </c>
      <c r="AP30" s="265"/>
      <c r="AQ30" s="266" t="s">
        <v>484</v>
      </c>
      <c r="AR30" s="267"/>
    </row>
    <row r="31" spans="1:46" ht="13" x14ac:dyDescent="0.2">
      <c r="A31" s="259"/>
      <c r="AK31" s="268"/>
      <c r="AL31" s="269"/>
      <c r="AM31" s="269"/>
      <c r="AN31" s="270"/>
      <c r="AO31" s="1106"/>
      <c r="AP31" s="271" t="s">
        <v>485</v>
      </c>
      <c r="AQ31" s="272" t="s">
        <v>486</v>
      </c>
      <c r="AR31" s="273" t="s">
        <v>487</v>
      </c>
    </row>
    <row r="32" spans="1:46" ht="27" customHeight="1" x14ac:dyDescent="0.2">
      <c r="A32" s="259"/>
      <c r="AK32" s="1107" t="s">
        <v>505</v>
      </c>
      <c r="AL32" s="1108"/>
      <c r="AM32" s="1108"/>
      <c r="AN32" s="1109"/>
      <c r="AO32" s="303">
        <v>4018674</v>
      </c>
      <c r="AP32" s="303">
        <v>35286</v>
      </c>
      <c r="AQ32" s="304">
        <v>38265</v>
      </c>
      <c r="AR32" s="305">
        <v>-7.8</v>
      </c>
    </row>
    <row r="33" spans="1:46" ht="13.5" customHeight="1" x14ac:dyDescent="0.2">
      <c r="A33" s="259"/>
      <c r="AK33" s="1107" t="s">
        <v>506</v>
      </c>
      <c r="AL33" s="1108"/>
      <c r="AM33" s="1108"/>
      <c r="AN33" s="1109"/>
      <c r="AO33" s="303" t="s">
        <v>492</v>
      </c>
      <c r="AP33" s="303" t="s">
        <v>492</v>
      </c>
      <c r="AQ33" s="304" t="s">
        <v>492</v>
      </c>
      <c r="AR33" s="305" t="s">
        <v>492</v>
      </c>
    </row>
    <row r="34" spans="1:46" ht="27" customHeight="1" x14ac:dyDescent="0.2">
      <c r="A34" s="259"/>
      <c r="AK34" s="1107" t="s">
        <v>507</v>
      </c>
      <c r="AL34" s="1108"/>
      <c r="AM34" s="1108"/>
      <c r="AN34" s="1109"/>
      <c r="AO34" s="303" t="s">
        <v>492</v>
      </c>
      <c r="AP34" s="303" t="s">
        <v>492</v>
      </c>
      <c r="AQ34" s="304" t="s">
        <v>492</v>
      </c>
      <c r="AR34" s="305" t="s">
        <v>492</v>
      </c>
    </row>
    <row r="35" spans="1:46" ht="27" customHeight="1" x14ac:dyDescent="0.2">
      <c r="A35" s="259"/>
      <c r="AK35" s="1107" t="s">
        <v>508</v>
      </c>
      <c r="AL35" s="1108"/>
      <c r="AM35" s="1108"/>
      <c r="AN35" s="1109"/>
      <c r="AO35" s="303">
        <v>845541</v>
      </c>
      <c r="AP35" s="303">
        <v>7424</v>
      </c>
      <c r="AQ35" s="304">
        <v>11441</v>
      </c>
      <c r="AR35" s="305">
        <v>-35.1</v>
      </c>
    </row>
    <row r="36" spans="1:46" ht="27" customHeight="1" x14ac:dyDescent="0.2">
      <c r="A36" s="259"/>
      <c r="AK36" s="1107" t="s">
        <v>509</v>
      </c>
      <c r="AL36" s="1108"/>
      <c r="AM36" s="1108"/>
      <c r="AN36" s="1109"/>
      <c r="AO36" s="303" t="s">
        <v>492</v>
      </c>
      <c r="AP36" s="303" t="s">
        <v>492</v>
      </c>
      <c r="AQ36" s="304">
        <v>1708</v>
      </c>
      <c r="AR36" s="305" t="s">
        <v>492</v>
      </c>
    </row>
    <row r="37" spans="1:46" ht="13.5" customHeight="1" x14ac:dyDescent="0.2">
      <c r="A37" s="259"/>
      <c r="AK37" s="1107" t="s">
        <v>510</v>
      </c>
      <c r="AL37" s="1108"/>
      <c r="AM37" s="1108"/>
      <c r="AN37" s="1109"/>
      <c r="AO37" s="303">
        <v>72</v>
      </c>
      <c r="AP37" s="303">
        <v>1</v>
      </c>
      <c r="AQ37" s="304">
        <v>394</v>
      </c>
      <c r="AR37" s="305">
        <v>-99.7</v>
      </c>
    </row>
    <row r="38" spans="1:46" ht="27" customHeight="1" x14ac:dyDescent="0.2">
      <c r="A38" s="259"/>
      <c r="AK38" s="1110" t="s">
        <v>511</v>
      </c>
      <c r="AL38" s="1111"/>
      <c r="AM38" s="1111"/>
      <c r="AN38" s="1112"/>
      <c r="AO38" s="306" t="s">
        <v>492</v>
      </c>
      <c r="AP38" s="306" t="s">
        <v>492</v>
      </c>
      <c r="AQ38" s="307">
        <v>1</v>
      </c>
      <c r="AR38" s="295" t="s">
        <v>492</v>
      </c>
      <c r="AS38" s="302"/>
    </row>
    <row r="39" spans="1:46" ht="13" x14ac:dyDescent="0.2">
      <c r="A39" s="259"/>
      <c r="AK39" s="1110" t="s">
        <v>512</v>
      </c>
      <c r="AL39" s="1111"/>
      <c r="AM39" s="1111"/>
      <c r="AN39" s="1112"/>
      <c r="AO39" s="303">
        <v>-915212</v>
      </c>
      <c r="AP39" s="303">
        <v>-8036</v>
      </c>
      <c r="AQ39" s="304">
        <v>-7153</v>
      </c>
      <c r="AR39" s="305">
        <v>12.3</v>
      </c>
      <c r="AS39" s="302"/>
    </row>
    <row r="40" spans="1:46" ht="27" customHeight="1" x14ac:dyDescent="0.2">
      <c r="A40" s="259"/>
      <c r="AK40" s="1107" t="s">
        <v>513</v>
      </c>
      <c r="AL40" s="1108"/>
      <c r="AM40" s="1108"/>
      <c r="AN40" s="1109"/>
      <c r="AO40" s="303">
        <v>-3142973</v>
      </c>
      <c r="AP40" s="303">
        <v>-27597</v>
      </c>
      <c r="AQ40" s="304">
        <v>-33456</v>
      </c>
      <c r="AR40" s="305">
        <v>-17.5</v>
      </c>
      <c r="AS40" s="302"/>
    </row>
    <row r="41" spans="1:46" ht="13" x14ac:dyDescent="0.2">
      <c r="A41" s="259"/>
      <c r="AK41" s="1113" t="s">
        <v>287</v>
      </c>
      <c r="AL41" s="1114"/>
      <c r="AM41" s="1114"/>
      <c r="AN41" s="1115"/>
      <c r="AO41" s="303">
        <v>806102</v>
      </c>
      <c r="AP41" s="303">
        <v>7078</v>
      </c>
      <c r="AQ41" s="304">
        <v>11199</v>
      </c>
      <c r="AR41" s="305">
        <v>-36.799999999999997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00" t="s">
        <v>483</v>
      </c>
      <c r="AN49" s="1102" t="s">
        <v>516</v>
      </c>
      <c r="AO49" s="1103"/>
      <c r="AP49" s="1103"/>
      <c r="AQ49" s="1103"/>
      <c r="AR49" s="1104"/>
    </row>
    <row r="50" spans="1:44" ht="13" x14ac:dyDescent="0.2">
      <c r="A50" s="259"/>
      <c r="AK50" s="317"/>
      <c r="AL50" s="318"/>
      <c r="AM50" s="1101"/>
      <c r="AN50" s="319" t="s">
        <v>517</v>
      </c>
      <c r="AO50" s="320" t="s">
        <v>518</v>
      </c>
      <c r="AP50" s="321" t="s">
        <v>519</v>
      </c>
      <c r="AQ50" s="322" t="s">
        <v>520</v>
      </c>
      <c r="AR50" s="323" t="s">
        <v>521</v>
      </c>
    </row>
    <row r="51" spans="1:44" ht="13" x14ac:dyDescent="0.2">
      <c r="A51" s="259"/>
      <c r="AK51" s="315" t="s">
        <v>522</v>
      </c>
      <c r="AL51" s="316"/>
      <c r="AM51" s="324">
        <v>7147502</v>
      </c>
      <c r="AN51" s="325">
        <v>61676</v>
      </c>
      <c r="AO51" s="326">
        <v>59.9</v>
      </c>
      <c r="AP51" s="327">
        <v>66343</v>
      </c>
      <c r="AQ51" s="328">
        <v>43</v>
      </c>
      <c r="AR51" s="329">
        <v>16.899999999999999</v>
      </c>
    </row>
    <row r="52" spans="1:44" ht="13" x14ac:dyDescent="0.2">
      <c r="A52" s="259"/>
      <c r="AK52" s="330"/>
      <c r="AL52" s="331" t="s">
        <v>523</v>
      </c>
      <c r="AM52" s="332">
        <v>4433518</v>
      </c>
      <c r="AN52" s="333">
        <v>38257</v>
      </c>
      <c r="AO52" s="334">
        <v>111.3</v>
      </c>
      <c r="AP52" s="335">
        <v>34529</v>
      </c>
      <c r="AQ52" s="336">
        <v>28.4</v>
      </c>
      <c r="AR52" s="337">
        <v>82.9</v>
      </c>
    </row>
    <row r="53" spans="1:44" ht="13" x14ac:dyDescent="0.2">
      <c r="A53" s="259"/>
      <c r="AK53" s="315" t="s">
        <v>524</v>
      </c>
      <c r="AL53" s="316"/>
      <c r="AM53" s="324">
        <v>3381766</v>
      </c>
      <c r="AN53" s="325">
        <v>29303</v>
      </c>
      <c r="AO53" s="326">
        <v>-52.5</v>
      </c>
      <c r="AP53" s="327">
        <v>56416</v>
      </c>
      <c r="AQ53" s="328">
        <v>-15</v>
      </c>
      <c r="AR53" s="329">
        <v>-37.5</v>
      </c>
    </row>
    <row r="54" spans="1:44" ht="13" x14ac:dyDescent="0.2">
      <c r="A54" s="259"/>
      <c r="AK54" s="330"/>
      <c r="AL54" s="331" t="s">
        <v>523</v>
      </c>
      <c r="AM54" s="332">
        <v>1748911</v>
      </c>
      <c r="AN54" s="333">
        <v>15155</v>
      </c>
      <c r="AO54" s="334">
        <v>-60.4</v>
      </c>
      <c r="AP54" s="335">
        <v>32623</v>
      </c>
      <c r="AQ54" s="336">
        <v>-5.5</v>
      </c>
      <c r="AR54" s="337">
        <v>-54.9</v>
      </c>
    </row>
    <row r="55" spans="1:44" ht="13" x14ac:dyDescent="0.2">
      <c r="A55" s="259"/>
      <c r="AK55" s="315" t="s">
        <v>525</v>
      </c>
      <c r="AL55" s="316"/>
      <c r="AM55" s="324">
        <v>3433164</v>
      </c>
      <c r="AN55" s="325">
        <v>30003</v>
      </c>
      <c r="AO55" s="326">
        <v>2.4</v>
      </c>
      <c r="AP55" s="327">
        <v>49217</v>
      </c>
      <c r="AQ55" s="328">
        <v>-12.8</v>
      </c>
      <c r="AR55" s="329">
        <v>15.2</v>
      </c>
    </row>
    <row r="56" spans="1:44" ht="13" x14ac:dyDescent="0.2">
      <c r="A56" s="259"/>
      <c r="AK56" s="330"/>
      <c r="AL56" s="331" t="s">
        <v>523</v>
      </c>
      <c r="AM56" s="332">
        <v>1770369</v>
      </c>
      <c r="AN56" s="333">
        <v>15472</v>
      </c>
      <c r="AO56" s="334">
        <v>2.1</v>
      </c>
      <c r="AP56" s="335">
        <v>27232</v>
      </c>
      <c r="AQ56" s="336">
        <v>-16.5</v>
      </c>
      <c r="AR56" s="337">
        <v>18.600000000000001</v>
      </c>
    </row>
    <row r="57" spans="1:44" ht="13" x14ac:dyDescent="0.2">
      <c r="A57" s="259"/>
      <c r="AK57" s="315" t="s">
        <v>526</v>
      </c>
      <c r="AL57" s="316"/>
      <c r="AM57" s="324">
        <v>4855180</v>
      </c>
      <c r="AN57" s="325">
        <v>42617</v>
      </c>
      <c r="AO57" s="326">
        <v>42</v>
      </c>
      <c r="AP57" s="327">
        <v>49211</v>
      </c>
      <c r="AQ57" s="328">
        <v>0</v>
      </c>
      <c r="AR57" s="329">
        <v>42</v>
      </c>
    </row>
    <row r="58" spans="1:44" ht="13" x14ac:dyDescent="0.2">
      <c r="A58" s="259"/>
      <c r="AK58" s="330"/>
      <c r="AL58" s="331" t="s">
        <v>523</v>
      </c>
      <c r="AM58" s="332">
        <v>3112088</v>
      </c>
      <c r="AN58" s="333">
        <v>27317</v>
      </c>
      <c r="AO58" s="334">
        <v>76.599999999999994</v>
      </c>
      <c r="AP58" s="335">
        <v>28367</v>
      </c>
      <c r="AQ58" s="336">
        <v>4.2</v>
      </c>
      <c r="AR58" s="337">
        <v>72.400000000000006</v>
      </c>
    </row>
    <row r="59" spans="1:44" ht="13" x14ac:dyDescent="0.2">
      <c r="A59" s="259"/>
      <c r="AK59" s="315" t="s">
        <v>527</v>
      </c>
      <c r="AL59" s="316"/>
      <c r="AM59" s="324">
        <v>8755930</v>
      </c>
      <c r="AN59" s="325">
        <v>76882</v>
      </c>
      <c r="AO59" s="326">
        <v>80.400000000000006</v>
      </c>
      <c r="AP59" s="327">
        <v>51738</v>
      </c>
      <c r="AQ59" s="328">
        <v>5.0999999999999996</v>
      </c>
      <c r="AR59" s="329">
        <v>75.3</v>
      </c>
    </row>
    <row r="60" spans="1:44" ht="13" x14ac:dyDescent="0.2">
      <c r="A60" s="259"/>
      <c r="AK60" s="330"/>
      <c r="AL60" s="331" t="s">
        <v>523</v>
      </c>
      <c r="AM60" s="332">
        <v>6814157</v>
      </c>
      <c r="AN60" s="333">
        <v>59832</v>
      </c>
      <c r="AO60" s="334">
        <v>119</v>
      </c>
      <c r="AP60" s="335">
        <v>30360</v>
      </c>
      <c r="AQ60" s="336">
        <v>7</v>
      </c>
      <c r="AR60" s="337">
        <v>112</v>
      </c>
    </row>
    <row r="61" spans="1:44" ht="13" x14ac:dyDescent="0.2">
      <c r="A61" s="259"/>
      <c r="AK61" s="315" t="s">
        <v>528</v>
      </c>
      <c r="AL61" s="338"/>
      <c r="AM61" s="324">
        <v>5514708</v>
      </c>
      <c r="AN61" s="325">
        <v>48096</v>
      </c>
      <c r="AO61" s="326">
        <v>26.4</v>
      </c>
      <c r="AP61" s="327">
        <v>54585</v>
      </c>
      <c r="AQ61" s="339">
        <v>4.0999999999999996</v>
      </c>
      <c r="AR61" s="329">
        <v>22.3</v>
      </c>
    </row>
    <row r="62" spans="1:44" ht="13" x14ac:dyDescent="0.2">
      <c r="A62" s="259"/>
      <c r="AK62" s="330"/>
      <c r="AL62" s="331" t="s">
        <v>523</v>
      </c>
      <c r="AM62" s="332">
        <v>3575809</v>
      </c>
      <c r="AN62" s="333">
        <v>31207</v>
      </c>
      <c r="AO62" s="334">
        <v>49.7</v>
      </c>
      <c r="AP62" s="335">
        <v>30622</v>
      </c>
      <c r="AQ62" s="336">
        <v>3.5</v>
      </c>
      <c r="AR62" s="337">
        <v>46.2</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k2wriNNMHIIREShg1f8fcnoZIwkpXYKsE80TBZwmHuTpExvEHWIv8/47VaiJyAToSA+Hx0Sz9keLWc/1z82oPg==" saltValue="seNGCxF17spiJgIRFljO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E76" zoomScaleNormal="100" zoomScaleSheetLayoutView="55" workbookViewId="0">
      <selection activeCell="F58" sqref="F58"/>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U0eqHIx7Tm8rk5iPleWhyXbht2bPUSPBjLpZtL6KrGJdUdaSOMFELvxv6zmHp5ZzpLBMZJB94B8Mgg/bjwqsqQ==" saltValue="AkMrZK9cdaB6seNd9HHf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N88" zoomScale="145" zoomScaleNormal="145" zoomScaleSheetLayoutView="55" workbookViewId="0">
      <selection activeCell="F58" sqref="F58"/>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3uXUl25sORXXFH/m9lpN5+G/6X5LnXEdtiBN6cCMg3dgRVKh3xjkGHlitbVBGYhE/ozG+fgbREnhIrT7Vev9+Q==" saltValue="Urwn9dK5lzpVv3r7GsBv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election activeCell="F58" sqref="F58"/>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12.82</v>
      </c>
      <c r="G47" s="12">
        <v>11.62</v>
      </c>
      <c r="H47" s="12">
        <v>12.61</v>
      </c>
      <c r="I47" s="12">
        <v>14.18</v>
      </c>
      <c r="J47" s="13">
        <v>13.68</v>
      </c>
    </row>
    <row r="48" spans="2:10" ht="57.75" customHeight="1" x14ac:dyDescent="0.2">
      <c r="B48" s="14"/>
      <c r="C48" s="1128" t="s">
        <v>4</v>
      </c>
      <c r="D48" s="1128"/>
      <c r="E48" s="1129"/>
      <c r="F48" s="15">
        <v>4.45</v>
      </c>
      <c r="G48" s="16">
        <v>8.01</v>
      </c>
      <c r="H48" s="16">
        <v>6.55</v>
      </c>
      <c r="I48" s="16">
        <v>8.6</v>
      </c>
      <c r="J48" s="17">
        <v>7.23</v>
      </c>
    </row>
    <row r="49" spans="2:10" ht="57.75" customHeight="1" thickBot="1" x14ac:dyDescent="0.25">
      <c r="B49" s="18"/>
      <c r="C49" s="1130" t="s">
        <v>5</v>
      </c>
      <c r="D49" s="1130"/>
      <c r="E49" s="1131"/>
      <c r="F49" s="19" t="s">
        <v>535</v>
      </c>
      <c r="G49" s="20">
        <v>2.76</v>
      </c>
      <c r="H49" s="20">
        <v>0.5</v>
      </c>
      <c r="I49" s="20">
        <v>3.02</v>
      </c>
      <c r="J49" s="21" t="s">
        <v>536</v>
      </c>
    </row>
    <row r="50" spans="2:10" ht="13" x14ac:dyDescent="0.2"/>
  </sheetData>
  <sheetProtection algorithmName="SHA-512" hashValue="HGR4vkLOcoLEqPHZDGLFRFbX/k67cI0r9jPTlJPhU3jnwMGirqoBQpiqvvgSg4K5kWDfD/bbtKJJYYO0ZsALgg==" saltValue="ThjolNDIyLJZ3feVg6jP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2025-03-12T04:31:52Z</cp:lastPrinted>
  <dcterms:created xsi:type="dcterms:W3CDTF">2025-02-19T04:19:57Z</dcterms:created>
  <dcterms:modified xsi:type="dcterms:W3CDTF">2025-09-04T06:53:24Z</dcterms:modified>
  <cp:category/>
</cp:coreProperties>
</file>