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L:\161100_政策推進課\★政策推進課\04_統計\16_統計書\【R07統計書】\Excel完成版\"/>
    </mc:Choice>
  </mc:AlternateContent>
  <xr:revisionPtr revIDLastSave="0" documentId="13_ncr:1_{49422068-E236-4932-A327-F323924864EF}" xr6:coauthVersionLast="47" xr6:coauthVersionMax="47" xr10:uidLastSave="{00000000-0000-0000-0000-000000000000}"/>
  <bookViews>
    <workbookView xWindow="30" yWindow="390" windowWidth="28770" windowHeight="15480" tabRatio="803" firstSheet="3" activeTab="3" xr2:uid="{00000000-000D-0000-FFFF-FFFF00000000}"/>
  </bookViews>
  <sheets>
    <sheet name="14-1幼稚園の状況" sheetId="1" r:id="rId1"/>
    <sheet name="14-2小学校の状況" sheetId="2" r:id="rId2"/>
    <sheet name="14-3中学校の状況" sheetId="3" r:id="rId3"/>
    <sheet name="14-4小学校別学級数・児童数・教職員数" sheetId="26" r:id="rId4"/>
    <sheet name="14-5中学校別学級数・生徒数・教職員数" sheetId="5" r:id="rId5"/>
    <sheet name="14-6高等学校の状況" sheetId="6" r:id="rId6"/>
    <sheet name="14-7特別支援学校の状況" sheetId="7" r:id="rId7"/>
    <sheet name="14-8各種学校・専修学校の状況" sheetId="8" r:id="rId8"/>
    <sheet name="14-9中学校・高等学校卒業後の状況" sheetId="9" r:id="rId9"/>
    <sheet name="14-10大学・短期大学の状況" sheetId="10" r:id="rId10"/>
    <sheet name="14-11図書館利用状況" sheetId="33" r:id="rId11"/>
    <sheet name="14-12図書館蔵書数" sheetId="34" r:id="rId12"/>
    <sheet name="14-13図書館AV（オーディオビジュアル）資料数" sheetId="13" r:id="rId13"/>
    <sheet name="14-14公会堂、防府市青少年科学館（ソラール）、防府市地域" sheetId="35" r:id="rId14"/>
    <sheet name="14-15文化センター・福祉センター・勤労青少年ホーム利用状況" sheetId="15" r:id="rId15"/>
    <sheet name="14-16公民館等利用状況" sheetId="16" r:id="rId16"/>
    <sheet name="14-17社会教育施設及び関係団体" sheetId="17" r:id="rId17"/>
    <sheet name="14-18宗教法人数" sheetId="18" r:id="rId18"/>
    <sheet name="14-19体育施設利用状況" sheetId="19" r:id="rId19"/>
    <sheet name="14-20サイクリングターミナル利用状況" sheetId="20" r:id="rId20"/>
    <sheet name="14-21施設別観光客数" sheetId="21" r:id="rId21"/>
    <sheet name="14-22指定文化財・登録文化財及び重要美術品件数" sheetId="36" r:id="rId22"/>
    <sheet name="14-23国指定文化財" sheetId="37" r:id="rId23"/>
    <sheet name="14-24県指定文化財" sheetId="38" r:id="rId24"/>
    <sheet name="14-25市指定文化財" sheetId="39" r:id="rId25"/>
  </sheets>
  <definedNames>
    <definedName name="_xlnm.Print_Area" localSheetId="9">'14-10大学・短期大学の状況'!$A$1:$N$18</definedName>
    <definedName name="_xlnm.Print_Area" localSheetId="10">'14-11図書館利用状況'!$A$1:$L$33</definedName>
    <definedName name="_xlnm.Print_Area" localSheetId="11">'14-12図書館蔵書数'!$A$1:$I$22</definedName>
    <definedName name="_xlnm.Print_Area" localSheetId="13">'14-14公会堂、防府市青少年科学館（ソラール）、防府市地域'!$A$1:$O$56</definedName>
    <definedName name="_xlnm.Print_Area" localSheetId="14">'14-15文化センター・福祉センター・勤労青少年ホーム利用状況'!$A$1:$V$19</definedName>
    <definedName name="_xlnm.Print_Area" localSheetId="18">'14-19体育施設利用状況'!$A$1:$M$15</definedName>
    <definedName name="_xlnm.Print_Area" localSheetId="19">'14-20サイクリングターミナル利用状況'!$A$1:$H$10</definedName>
    <definedName name="_xlnm.Print_Area" localSheetId="20">'14-21施設別観光客数'!$A$1:$J$29</definedName>
    <definedName name="_xlnm.Print_Area" localSheetId="21">'14-22指定文化財・登録文化財及び重要美術品件数'!$A$1:$M$45</definedName>
    <definedName name="_xlnm.Print_Area" localSheetId="22">'14-23国指定文化財'!$A$1:$G$68</definedName>
    <definedName name="_xlnm.Print_Area" localSheetId="3">'14-4小学校別学級数・児童数・教職員数'!$A$1:$AC$27</definedName>
    <definedName name="_xlnm.Print_Area" localSheetId="5">'14-6高等学校の状況'!$A$1:$J$18</definedName>
    <definedName name="_xlnm.Print_Area" localSheetId="8">'14-9中学校・高等学校卒業後の状況'!$A$1:$P$43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 i="9" l="1"/>
  <c r="N28" i="9"/>
  <c r="N29" i="9"/>
  <c r="N30" i="9"/>
  <c r="N31" i="9"/>
  <c r="N32" i="9"/>
  <c r="N33" i="9"/>
  <c r="N26" i="9"/>
  <c r="N9" i="9"/>
  <c r="N10" i="9"/>
  <c r="N11" i="9"/>
  <c r="N12" i="9"/>
  <c r="N13" i="9"/>
  <c r="N14" i="9"/>
  <c r="N15" i="9"/>
  <c r="N17" i="9"/>
  <c r="N8" i="9"/>
  <c r="O15" i="15" l="1"/>
  <c r="N15" i="15"/>
  <c r="F15" i="15"/>
  <c r="E15" i="15"/>
  <c r="N13" i="15"/>
  <c r="E13" i="15"/>
  <c r="N12" i="15"/>
  <c r="E12" i="15"/>
  <c r="N11" i="15"/>
  <c r="E11" i="15"/>
  <c r="E10" i="15"/>
  <c r="E9" i="15"/>
  <c r="E8" i="15"/>
  <c r="E7" i="15"/>
  <c r="E10" i="18" l="1"/>
  <c r="I6" i="21"/>
  <c r="H6" i="34" l="1"/>
  <c r="G6" i="34"/>
  <c r="E9" i="18" l="1"/>
  <c r="H6" i="21" l="1"/>
  <c r="G6" i="21"/>
  <c r="E19" i="16"/>
  <c r="E18" i="16"/>
  <c r="H12" i="6" l="1"/>
  <c r="H7" i="6"/>
  <c r="J9" i="26" l="1"/>
  <c r="M9" i="26"/>
  <c r="P9" i="26"/>
  <c r="S9" i="26"/>
  <c r="V9" i="26"/>
  <c r="J10" i="26"/>
  <c r="M10" i="26"/>
  <c r="P10" i="26"/>
  <c r="S10" i="26"/>
  <c r="V10" i="26"/>
  <c r="J11" i="26"/>
  <c r="M11" i="26"/>
  <c r="P11" i="26"/>
  <c r="S11" i="26"/>
  <c r="V11" i="26"/>
  <c r="J12" i="26"/>
  <c r="M12" i="26"/>
  <c r="P12" i="26"/>
  <c r="S12" i="26"/>
  <c r="V12" i="26"/>
  <c r="J13" i="26"/>
  <c r="M13" i="26"/>
  <c r="P13" i="26"/>
  <c r="S13" i="26"/>
  <c r="V13" i="26"/>
  <c r="J14" i="26"/>
  <c r="M14" i="26"/>
  <c r="P14" i="26"/>
  <c r="S14" i="26"/>
  <c r="V14" i="26"/>
  <c r="J15" i="26"/>
  <c r="M15" i="26"/>
  <c r="P15" i="26"/>
  <c r="S15" i="26"/>
  <c r="V15" i="26"/>
  <c r="J16" i="26"/>
  <c r="M16" i="26"/>
  <c r="P16" i="26"/>
  <c r="S16" i="26"/>
  <c r="V16" i="26"/>
  <c r="J17" i="26"/>
  <c r="M17" i="26"/>
  <c r="P17" i="26"/>
  <c r="S17" i="26"/>
  <c r="V17" i="26"/>
  <c r="J18" i="26"/>
  <c r="M18" i="26"/>
  <c r="P18" i="26"/>
  <c r="S18" i="26"/>
  <c r="V18" i="26"/>
  <c r="J19" i="26"/>
  <c r="M19" i="26"/>
  <c r="P19" i="26"/>
  <c r="S19" i="26"/>
  <c r="V19" i="26"/>
  <c r="J20" i="26"/>
  <c r="M20" i="26"/>
  <c r="P20" i="26"/>
  <c r="S20" i="26"/>
  <c r="V20" i="26"/>
  <c r="J21" i="26"/>
  <c r="M21" i="26"/>
  <c r="P21" i="26"/>
  <c r="S21" i="26"/>
  <c r="V21" i="26"/>
  <c r="J22" i="26"/>
  <c r="M22" i="26"/>
  <c r="P22" i="26"/>
  <c r="S22" i="26"/>
  <c r="V22" i="26"/>
  <c r="J23" i="26"/>
  <c r="M23" i="26"/>
  <c r="P23" i="26"/>
  <c r="S23" i="26"/>
  <c r="V23" i="26"/>
  <c r="J24" i="26"/>
  <c r="M24" i="26"/>
  <c r="P24" i="26"/>
  <c r="S24" i="26"/>
  <c r="V24" i="26"/>
  <c r="J25" i="26"/>
  <c r="M25" i="26"/>
  <c r="P25" i="26"/>
  <c r="S25" i="26"/>
  <c r="V25" i="26"/>
  <c r="E18" i="26"/>
  <c r="E21" i="26"/>
  <c r="M28" i="36" l="1"/>
  <c r="J28" i="36"/>
  <c r="G28" i="36"/>
  <c r="E25" i="16" l="1"/>
  <c r="E24" i="16"/>
  <c r="E8" i="18" l="1"/>
  <c r="E7" i="18"/>
  <c r="E6" i="18"/>
  <c r="E5" i="18"/>
  <c r="E16" i="16"/>
  <c r="E15" i="16"/>
  <c r="E10" i="13"/>
  <c r="E9" i="13"/>
  <c r="E8" i="13"/>
  <c r="E7" i="13"/>
  <c r="J6" i="21" l="1"/>
  <c r="T19" i="5" l="1"/>
  <c r="O19" i="5"/>
  <c r="L19" i="5"/>
  <c r="I19" i="5"/>
  <c r="H19" i="5"/>
  <c r="G19" i="5"/>
  <c r="T18" i="5"/>
  <c r="O18" i="5"/>
  <c r="L18" i="5"/>
  <c r="I18" i="5"/>
  <c r="H18" i="5"/>
  <c r="G18" i="5"/>
  <c r="T17" i="5"/>
  <c r="O17" i="5"/>
  <c r="L17" i="5"/>
  <c r="I17" i="5"/>
  <c r="H17" i="5"/>
  <c r="G17" i="5"/>
  <c r="T16" i="5"/>
  <c r="O16" i="5"/>
  <c r="L16" i="5"/>
  <c r="I16" i="5"/>
  <c r="H16" i="5"/>
  <c r="G16" i="5"/>
  <c r="T15" i="5"/>
  <c r="O15" i="5"/>
  <c r="L15" i="5"/>
  <c r="I15" i="5"/>
  <c r="H15" i="5"/>
  <c r="G15" i="5"/>
  <c r="T14" i="5"/>
  <c r="O14" i="5"/>
  <c r="L14" i="5"/>
  <c r="I14" i="5"/>
  <c r="H14" i="5"/>
  <c r="G14" i="5"/>
  <c r="T13" i="5"/>
  <c r="O13" i="5"/>
  <c r="L13" i="5"/>
  <c r="I13" i="5"/>
  <c r="H13" i="5"/>
  <c r="G13" i="5"/>
  <c r="T12" i="5"/>
  <c r="O12" i="5"/>
  <c r="L12" i="5"/>
  <c r="I12" i="5"/>
  <c r="H12" i="5"/>
  <c r="G12" i="5"/>
  <c r="F12" i="5" s="1"/>
  <c r="T11" i="5"/>
  <c r="O11" i="5"/>
  <c r="L11" i="5"/>
  <c r="I11" i="5"/>
  <c r="H11" i="5"/>
  <c r="G11" i="5"/>
  <c r="T10" i="5"/>
  <c r="O10" i="5"/>
  <c r="L10" i="5"/>
  <c r="I10" i="5"/>
  <c r="H10" i="5"/>
  <c r="G10" i="5"/>
  <c r="T9" i="5"/>
  <c r="O9" i="5"/>
  <c r="L9" i="5"/>
  <c r="L7" i="5" s="1"/>
  <c r="I9" i="5"/>
  <c r="H9" i="5"/>
  <c r="G9" i="5"/>
  <c r="V7" i="5"/>
  <c r="U7" i="5"/>
  <c r="S7" i="5"/>
  <c r="R7" i="5"/>
  <c r="Q7" i="5"/>
  <c r="P7" i="5"/>
  <c r="N7" i="5"/>
  <c r="M7" i="5"/>
  <c r="K7" i="5"/>
  <c r="J7" i="5"/>
  <c r="E7" i="5"/>
  <c r="AA25" i="26"/>
  <c r="G25" i="26"/>
  <c r="F25" i="26"/>
  <c r="E25" i="26"/>
  <c r="AA24" i="26"/>
  <c r="G24" i="26"/>
  <c r="F24" i="26"/>
  <c r="E24" i="26"/>
  <c r="AA23" i="26"/>
  <c r="G23" i="26"/>
  <c r="F23" i="26"/>
  <c r="E23" i="26"/>
  <c r="AA22" i="26"/>
  <c r="G22" i="26"/>
  <c r="F22" i="26"/>
  <c r="E22" i="26"/>
  <c r="AA21" i="26"/>
  <c r="G21" i="26"/>
  <c r="F21" i="26"/>
  <c r="D21" i="26" s="1"/>
  <c r="AA20" i="26"/>
  <c r="G20" i="26"/>
  <c r="F20" i="26"/>
  <c r="E20" i="26"/>
  <c r="AA19" i="26"/>
  <c r="G19" i="26"/>
  <c r="F19" i="26"/>
  <c r="E19" i="26"/>
  <c r="AA18" i="26"/>
  <c r="G18" i="26"/>
  <c r="F18" i="26"/>
  <c r="D18" i="26" s="1"/>
  <c r="AA17" i="26"/>
  <c r="G17" i="26"/>
  <c r="F17" i="26"/>
  <c r="E17" i="26"/>
  <c r="AA16" i="26"/>
  <c r="G16" i="26"/>
  <c r="F16" i="26"/>
  <c r="E16" i="26"/>
  <c r="AA15" i="26"/>
  <c r="G15" i="26"/>
  <c r="F15" i="26"/>
  <c r="E15" i="26"/>
  <c r="AA14" i="26"/>
  <c r="G14" i="26"/>
  <c r="F14" i="26"/>
  <c r="E14" i="26"/>
  <c r="AA13" i="26"/>
  <c r="G13" i="26"/>
  <c r="F13" i="26"/>
  <c r="E13" i="26"/>
  <c r="AA12" i="26"/>
  <c r="G12" i="26"/>
  <c r="F12" i="26"/>
  <c r="E12" i="26"/>
  <c r="AA11" i="26"/>
  <c r="G11" i="26"/>
  <c r="F11" i="26"/>
  <c r="E11" i="26"/>
  <c r="AA10" i="26"/>
  <c r="G10" i="26"/>
  <c r="F10" i="26"/>
  <c r="E10" i="26"/>
  <c r="AA9" i="26"/>
  <c r="AA7" i="26" s="1"/>
  <c r="G9" i="26"/>
  <c r="F9" i="26"/>
  <c r="E9" i="26"/>
  <c r="AC7" i="26"/>
  <c r="AB7" i="26"/>
  <c r="Z7" i="26"/>
  <c r="Y7" i="26"/>
  <c r="X7" i="26"/>
  <c r="W7" i="26"/>
  <c r="V7" i="26"/>
  <c r="U7" i="26"/>
  <c r="T7" i="26"/>
  <c r="S7" i="26"/>
  <c r="R7" i="26"/>
  <c r="Q7" i="26"/>
  <c r="P7" i="26"/>
  <c r="O7" i="26"/>
  <c r="N7" i="26"/>
  <c r="M7" i="26"/>
  <c r="L7" i="26"/>
  <c r="K7" i="26"/>
  <c r="J7" i="26"/>
  <c r="I7" i="26"/>
  <c r="H7" i="26"/>
  <c r="C7" i="26"/>
  <c r="G7" i="26" l="1"/>
  <c r="F16" i="5"/>
  <c r="F18" i="5"/>
  <c r="F19" i="5"/>
  <c r="F7" i="26"/>
  <c r="E7" i="26"/>
  <c r="D22" i="26"/>
  <c r="D23" i="26"/>
  <c r="D24" i="26"/>
  <c r="T7" i="5"/>
  <c r="F10" i="5"/>
  <c r="F11" i="5"/>
  <c r="H7" i="5"/>
  <c r="F14" i="5"/>
  <c r="F15" i="5"/>
  <c r="D9" i="26"/>
  <c r="D10" i="26"/>
  <c r="D11" i="26"/>
  <c r="D12" i="26"/>
  <c r="D13" i="26"/>
  <c r="D14" i="26"/>
  <c r="D15" i="26"/>
  <c r="D16" i="26"/>
  <c r="D17" i="26"/>
  <c r="D19" i="26"/>
  <c r="D20" i="26"/>
  <c r="D25" i="26"/>
  <c r="F9" i="5"/>
  <c r="I7" i="5"/>
  <c r="O7" i="5"/>
  <c r="F13" i="5"/>
  <c r="F17" i="5"/>
  <c r="G7" i="5"/>
  <c r="D7" i="26" l="1"/>
  <c r="F7" i="5"/>
  <c r="C28" i="36" l="1"/>
</calcChain>
</file>

<file path=xl/sharedStrings.xml><?xml version="1.0" encoding="utf-8"?>
<sst xmlns="http://schemas.openxmlformats.org/spreadsheetml/2006/main" count="1361" uniqueCount="737">
  <si>
    <t>年度</t>
    <rPh sb="0" eb="2">
      <t>ネンド</t>
    </rPh>
    <phoneticPr fontId="2"/>
  </si>
  <si>
    <t>総数</t>
    <rPh sb="0" eb="2">
      <t>ソウスウ</t>
    </rPh>
    <phoneticPr fontId="2"/>
  </si>
  <si>
    <t>男</t>
    <rPh sb="0" eb="1">
      <t>オトコ</t>
    </rPh>
    <phoneticPr fontId="2"/>
  </si>
  <si>
    <t>女</t>
    <rPh sb="0" eb="1">
      <t>オンナ</t>
    </rPh>
    <phoneticPr fontId="2"/>
  </si>
  <si>
    <t>学校数</t>
    <rPh sb="0" eb="2">
      <t>ガッコウ</t>
    </rPh>
    <rPh sb="2" eb="3">
      <t>スウ</t>
    </rPh>
    <phoneticPr fontId="2"/>
  </si>
  <si>
    <t>２学年</t>
  </si>
  <si>
    <t>３学年</t>
  </si>
  <si>
    <t>４学年</t>
  </si>
  <si>
    <t>５学年</t>
  </si>
  <si>
    <t>６学年</t>
  </si>
  <si>
    <t>学生数</t>
    <rPh sb="0" eb="3">
      <t>ガクセイスウ</t>
    </rPh>
    <phoneticPr fontId="2"/>
  </si>
  <si>
    <t>卒業者数</t>
    <rPh sb="0" eb="3">
      <t>ソツギョウシャ</t>
    </rPh>
    <rPh sb="3" eb="4">
      <t>スウ</t>
    </rPh>
    <phoneticPr fontId="2"/>
  </si>
  <si>
    <t>（各年 5月 1日）</t>
    <rPh sb="1" eb="2">
      <t>カク</t>
    </rPh>
    <rPh sb="2" eb="3">
      <t>ネン</t>
    </rPh>
    <rPh sb="5" eb="6">
      <t>ガツ</t>
    </rPh>
    <rPh sb="8" eb="9">
      <t>ニチ</t>
    </rPh>
    <phoneticPr fontId="2"/>
  </si>
  <si>
    <t>図書館</t>
    <rPh sb="0" eb="3">
      <t>トショカン</t>
    </rPh>
    <phoneticPr fontId="2"/>
  </si>
  <si>
    <t>松崎</t>
  </si>
  <si>
    <t>佐波</t>
  </si>
  <si>
    <t>勝間</t>
  </si>
  <si>
    <t>華浦</t>
  </si>
  <si>
    <t>新田</t>
  </si>
  <si>
    <t>野島</t>
  </si>
  <si>
    <t>向島</t>
  </si>
  <si>
    <t>中関</t>
  </si>
  <si>
    <t>華城</t>
  </si>
  <si>
    <t>西浦</t>
  </si>
  <si>
    <t>右田</t>
  </si>
  <si>
    <t>富海</t>
  </si>
  <si>
    <t>小野</t>
  </si>
  <si>
    <t>大道</t>
  </si>
  <si>
    <t>年度末</t>
    <rPh sb="0" eb="3">
      <t>ネンドマツ</t>
    </rPh>
    <phoneticPr fontId="2"/>
  </si>
  <si>
    <t>公民館</t>
    <rPh sb="0" eb="3">
      <t>コウミンカン</t>
    </rPh>
    <phoneticPr fontId="2"/>
  </si>
  <si>
    <t>博物館</t>
    <rPh sb="0" eb="3">
      <t>ハクブツカン</t>
    </rPh>
    <phoneticPr fontId="2"/>
  </si>
  <si>
    <t>美術館</t>
    <rPh sb="0" eb="3">
      <t>ビジュツカン</t>
    </rPh>
    <phoneticPr fontId="2"/>
  </si>
  <si>
    <t>ボーイ</t>
    <phoneticPr fontId="2"/>
  </si>
  <si>
    <t>スカウト</t>
    <phoneticPr fontId="2"/>
  </si>
  <si>
    <t>人員</t>
    <rPh sb="0" eb="2">
      <t>ジンイン</t>
    </rPh>
    <phoneticPr fontId="2"/>
  </si>
  <si>
    <t>ガール</t>
    <phoneticPr fontId="2"/>
  </si>
  <si>
    <t>子ども会</t>
    <rPh sb="0" eb="1">
      <t>コ</t>
    </rPh>
    <rPh sb="3" eb="4">
      <t>カイ</t>
    </rPh>
    <phoneticPr fontId="2"/>
  </si>
  <si>
    <t>地域婦人会</t>
    <rPh sb="0" eb="2">
      <t>チイキ</t>
    </rPh>
    <rPh sb="2" eb="5">
      <t>フジンカイ</t>
    </rPh>
    <phoneticPr fontId="2"/>
  </si>
  <si>
    <t>地域青年団</t>
    <rPh sb="0" eb="2">
      <t>チイキ</t>
    </rPh>
    <rPh sb="2" eb="5">
      <t>セイネンダン</t>
    </rPh>
    <phoneticPr fontId="2"/>
  </si>
  <si>
    <t>年末</t>
    <rPh sb="0" eb="2">
      <t>ネンマツ</t>
    </rPh>
    <phoneticPr fontId="2"/>
  </si>
  <si>
    <t>神道</t>
    <rPh sb="0" eb="2">
      <t>シントウ</t>
    </rPh>
    <phoneticPr fontId="2"/>
  </si>
  <si>
    <t>仏教</t>
    <rPh sb="0" eb="2">
      <t>ブッキョウ</t>
    </rPh>
    <phoneticPr fontId="2"/>
  </si>
  <si>
    <t>キリスト教</t>
    <rPh sb="0" eb="5">
      <t>キリストキョウ</t>
    </rPh>
    <phoneticPr fontId="2"/>
  </si>
  <si>
    <t>諸教</t>
    <rPh sb="0" eb="1">
      <t>ショ</t>
    </rPh>
    <rPh sb="1" eb="2">
      <t>キョウ</t>
    </rPh>
    <phoneticPr fontId="2"/>
  </si>
  <si>
    <t>　資料：山口県学事文書課・山口県統計年鑑</t>
    <rPh sb="1" eb="3">
      <t>シリョウ</t>
    </rPh>
    <rPh sb="4" eb="7">
      <t>ヤマグチケン</t>
    </rPh>
    <rPh sb="7" eb="9">
      <t>ガクジ</t>
    </rPh>
    <rPh sb="9" eb="11">
      <t>ブンショ</t>
    </rPh>
    <rPh sb="11" eb="12">
      <t>カ</t>
    </rPh>
    <rPh sb="13" eb="16">
      <t>ヤマグチケン</t>
    </rPh>
    <rPh sb="16" eb="18">
      <t>トウケイ</t>
    </rPh>
    <rPh sb="18" eb="20">
      <t>ネンカン</t>
    </rPh>
    <phoneticPr fontId="2"/>
  </si>
  <si>
    <t xml:space="preserve"> S41. 6.10</t>
  </si>
  <si>
    <t xml:space="preserve"> 国分寺</t>
  </si>
  <si>
    <t xml:space="preserve"> 国分寺町</t>
  </si>
  <si>
    <t xml:space="preserve"> S51.11.24</t>
  </si>
  <si>
    <t xml:space="preserve"> 護国寺</t>
  </si>
  <si>
    <t xml:space="preserve"> 本橋町</t>
  </si>
  <si>
    <t xml:space="preserve"> S59.11. 2</t>
  </si>
  <si>
    <t xml:space="preserve"> 防府天満宮</t>
  </si>
  <si>
    <t xml:space="preserve"> 松崎町</t>
  </si>
  <si>
    <t xml:space="preserve"> S46. 3.30</t>
  </si>
  <si>
    <t xml:space="preserve"> H 1. 3.28</t>
  </si>
  <si>
    <t xml:space="preserve"> S59. 4.10</t>
  </si>
  <si>
    <t xml:space="preserve"> 多々良一丁目</t>
  </si>
  <si>
    <t xml:space="preserve"> H 6. 1.25</t>
  </si>
  <si>
    <t xml:space="preserve"> 阿弥陀寺</t>
  </si>
  <si>
    <t xml:space="preserve"> S53. 3.31</t>
  </si>
  <si>
    <t xml:space="preserve"> S53.12.22</t>
  </si>
  <si>
    <t xml:space="preserve"> 宮市町</t>
  </si>
  <si>
    <t xml:space="preserve"> H 1.10.24</t>
  </si>
  <si>
    <t xml:space="preserve"> 玉祖神社</t>
  </si>
  <si>
    <t xml:space="preserve"> S62.10.27</t>
  </si>
  <si>
    <t xml:space="preserve"> S45. 2.27</t>
  </si>
  <si>
    <t xml:space="preserve"> 防府市</t>
  </si>
  <si>
    <t xml:space="preserve"> S52.11.11</t>
  </si>
  <si>
    <t xml:space="preserve"> 老松神社</t>
  </si>
  <si>
    <t xml:space="preserve"> お茶屋町</t>
  </si>
  <si>
    <t xml:space="preserve"> H 2. 3.30</t>
  </si>
  <si>
    <t xml:space="preserve"> S27. 3.29</t>
  </si>
  <si>
    <t xml:space="preserve"> 史記呂后本紀　第九</t>
  </si>
  <si>
    <t xml:space="preserve"> H 1. 9. 2</t>
  </si>
  <si>
    <t xml:space="preserve"> 紙本著色　毛利元就像</t>
  </si>
  <si>
    <t xml:space="preserve"> 木造　大日如来坐像</t>
  </si>
  <si>
    <t xml:space="preserve"> 木造　重源坐像</t>
  </si>
  <si>
    <t xml:space="preserve"> 木造　四天王立像</t>
  </si>
  <si>
    <t xml:space="preserve"> 木造　阿弥陀如来坐像</t>
  </si>
  <si>
    <t xml:space="preserve"> 木造　金剛力士立像</t>
  </si>
  <si>
    <t xml:space="preserve"> S31. 6.28</t>
  </si>
  <si>
    <t xml:space="preserve"> H 4. 6.22</t>
  </si>
  <si>
    <t xml:space="preserve"> 金銅宝塔</t>
  </si>
  <si>
    <t xml:space="preserve"> S28.11.14</t>
  </si>
  <si>
    <t xml:space="preserve"> 浅黄糸威鎧</t>
  </si>
  <si>
    <t xml:space="preserve"> S34. 6.27</t>
  </si>
  <si>
    <t xml:space="preserve"> S37. 2. 2</t>
  </si>
  <si>
    <t xml:space="preserve"> S39. 1.28</t>
  </si>
  <si>
    <t xml:space="preserve"> 紙本墨書　刀絵図</t>
  </si>
  <si>
    <t xml:space="preserve"> S39. 5.26</t>
  </si>
  <si>
    <t xml:space="preserve"> 能装束　紅萌葱地山道菊桐文片身替唐織</t>
  </si>
  <si>
    <t xml:space="preserve"> S45. 5.25</t>
  </si>
  <si>
    <t xml:space="preserve"> 紅地桐文散錦直垂</t>
  </si>
  <si>
    <t xml:space="preserve"> S46. 6.22</t>
  </si>
  <si>
    <t xml:space="preserve"> 紫韋威鎧</t>
  </si>
  <si>
    <t xml:space="preserve"> S47. 5.30</t>
  </si>
  <si>
    <t xml:space="preserve"> 松藤蒔絵文台硯箱</t>
  </si>
  <si>
    <t xml:space="preserve"> S55. 6. 6</t>
  </si>
  <si>
    <t xml:space="preserve"> 紙本墨書  阿弥陀寺田畠注文並免除状</t>
  </si>
  <si>
    <t xml:space="preserve"> 国衙三丁目</t>
  </si>
  <si>
    <t xml:space="preserve"> 毛利家文書</t>
  </si>
  <si>
    <t xml:space="preserve"> S48. 6. 6</t>
  </si>
  <si>
    <t xml:space="preserve"> S51. 6. 5</t>
  </si>
  <si>
    <t xml:space="preserve"> 大内氏勘合貿易印等関係資料</t>
  </si>
  <si>
    <t xml:space="preserve"> S54. 6. 6</t>
  </si>
  <si>
    <t xml:space="preserve"> 製塩用具</t>
  </si>
  <si>
    <t xml:space="preserve"> S34. 5. 6</t>
  </si>
  <si>
    <t xml:space="preserve"> 阿弥陀寺の湯屋</t>
  </si>
  <si>
    <t xml:space="preserve"> S47. 8. 3</t>
  </si>
  <si>
    <t xml:space="preserve"> 敷山城跡</t>
  </si>
  <si>
    <t xml:space="preserve"> S10. 6. 7</t>
  </si>
  <si>
    <t xml:space="preserve"> 周防国衙跡</t>
  </si>
  <si>
    <t xml:space="preserve"> S12. 6.15</t>
  </si>
  <si>
    <t xml:space="preserve"> 防府市ほか</t>
  </si>
  <si>
    <t xml:space="preserve"> 大日古墳</t>
  </si>
  <si>
    <t xml:space="preserve"> S23. 1.14</t>
  </si>
  <si>
    <t xml:space="preserve"> 周防国分寺旧境内</t>
  </si>
  <si>
    <t xml:space="preserve"> S32. 7.10</t>
  </si>
  <si>
    <t xml:space="preserve"> 萩往還</t>
  </si>
  <si>
    <t xml:space="preserve"> H 1. 9.22</t>
  </si>
  <si>
    <t xml:space="preserve"> 毛利氏庭園</t>
  </si>
  <si>
    <t xml:space="preserve"> T14.10. 8</t>
  </si>
  <si>
    <t xml:space="preserve"> 向島タヌキ生息地</t>
  </si>
  <si>
    <t xml:space="preserve"> T15. 2.24</t>
  </si>
  <si>
    <t xml:space="preserve"> S26. 6. 9</t>
  </si>
  <si>
    <t xml:space="preserve"> 山口県・島根県</t>
  </si>
  <si>
    <t xml:space="preserve"> 阿弥陀寺仁王門</t>
  </si>
  <si>
    <t xml:space="preserve"> S44. 3.31</t>
  </si>
  <si>
    <t xml:space="preserve"> 枡築らんかん橋</t>
  </si>
  <si>
    <t xml:space="preserve"> S46. 3.27</t>
  </si>
  <si>
    <t xml:space="preserve"> 木造　不動明王立像　毘沙門天立像</t>
  </si>
  <si>
    <t xml:space="preserve"> S42. 9. 1</t>
  </si>
  <si>
    <t xml:space="preserve"> 極楽寺</t>
  </si>
  <si>
    <t xml:space="preserve"> 木造　不動明王立像</t>
  </si>
  <si>
    <t xml:space="preserve"> S43. 3.28</t>
  </si>
  <si>
    <t xml:space="preserve"> 木造　毘沙門天立像</t>
  </si>
  <si>
    <t xml:space="preserve"> 木造　十一面観世音菩薩立像</t>
  </si>
  <si>
    <t xml:space="preserve"> S56. 3.10</t>
  </si>
  <si>
    <t xml:space="preserve"> 木造　地蔵菩薩立像</t>
  </si>
  <si>
    <t xml:space="preserve"> 木造　人丸大明神坐像</t>
  </si>
  <si>
    <t xml:space="preserve"> S57. 4. 5</t>
  </si>
  <si>
    <t xml:space="preserve"> 木造　阿難尊者立像　迦葉尊者立像</t>
  </si>
  <si>
    <t xml:space="preserve"> 木造　観世音菩薩立像　勢至菩薩立像</t>
  </si>
  <si>
    <t xml:space="preserve"> 定念寺</t>
  </si>
  <si>
    <t xml:space="preserve"> 普門寺</t>
  </si>
  <si>
    <t xml:space="preserve"> 木造　荒神立像</t>
  </si>
  <si>
    <t xml:space="preserve"> 木造　十一面観世音菩薩坐像</t>
  </si>
  <si>
    <t xml:space="preserve"> 石造　地蔵菩薩半跏像</t>
  </si>
  <si>
    <t xml:space="preserve"> S58. 4. 1</t>
  </si>
  <si>
    <t xml:space="preserve"> 木造　薬師如来坐像</t>
  </si>
  <si>
    <t xml:space="preserve"> 中山自治会</t>
  </si>
  <si>
    <t xml:space="preserve"> S62. 1. 5</t>
  </si>
  <si>
    <t xml:space="preserve"> 徳性寺</t>
  </si>
  <si>
    <t xml:space="preserve"> 上右田</t>
  </si>
  <si>
    <t xml:space="preserve"> S62. 9.21</t>
  </si>
  <si>
    <t xml:space="preserve"> 熊野神社</t>
  </si>
  <si>
    <t xml:space="preserve"> H 1. 8.18</t>
  </si>
  <si>
    <t xml:space="preserve"> 満願寺</t>
  </si>
  <si>
    <t xml:space="preserve"> 金銅　菩薩形立像</t>
  </si>
  <si>
    <t xml:space="preserve"> 天神宮塔勧進帳軸</t>
  </si>
  <si>
    <t xml:space="preserve"> S44.12.13</t>
  </si>
  <si>
    <t xml:space="preserve"> 岩淵観音寺の梵鐘</t>
  </si>
  <si>
    <t xml:space="preserve"> S54.11. 1</t>
  </si>
  <si>
    <t xml:space="preserve"> 岩淵観音寺</t>
  </si>
  <si>
    <t xml:space="preserve"> 銅造　鉢</t>
  </si>
  <si>
    <t xml:space="preserve"> 大楽寺の梵鐘</t>
  </si>
  <si>
    <t xml:space="preserve"> 大楽寺</t>
  </si>
  <si>
    <t xml:space="preserve"> 桑山一丁目</t>
  </si>
  <si>
    <t xml:space="preserve"> S60. 4. 1</t>
  </si>
  <si>
    <t xml:space="preserve"> S54. 1.10</t>
  </si>
  <si>
    <t xml:space="preserve"> S58.10.13</t>
  </si>
  <si>
    <t xml:space="preserve"> 日輪寺経塚遺物</t>
  </si>
  <si>
    <t xml:space="preserve"> 漢式五神五乳鏡</t>
  </si>
  <si>
    <t xml:space="preserve"> S44.12.23</t>
  </si>
  <si>
    <t xml:space="preserve"> 塩竃厳島神社</t>
  </si>
  <si>
    <t xml:space="preserve"> 田島</t>
  </si>
  <si>
    <t xml:space="preserve"> 太平寺</t>
  </si>
  <si>
    <t xml:space="preserve"> 越氏塾資料</t>
  </si>
  <si>
    <t xml:space="preserve"> 華浦二丁目</t>
  </si>
  <si>
    <t xml:space="preserve"> 笑い講中</t>
  </si>
  <si>
    <t xml:space="preserve"> 民謡　浜子うた</t>
  </si>
  <si>
    <t xml:space="preserve"> S63.11.11</t>
  </si>
  <si>
    <t xml:space="preserve"> 浜子うた保存会</t>
  </si>
  <si>
    <t xml:space="preserve"> 宇佐八幡宮の腰輪踊</t>
  </si>
  <si>
    <t xml:space="preserve"> H 4. 9. 1</t>
  </si>
  <si>
    <t xml:space="preserve"> 車塚古墳</t>
  </si>
  <si>
    <t xml:space="preserve"> 天御中主神社</t>
  </si>
  <si>
    <t xml:space="preserve"> 車塚町</t>
  </si>
  <si>
    <t xml:space="preserve"> 江泊瓦窯跡</t>
  </si>
  <si>
    <t xml:space="preserve"> 鋳物師大師塚</t>
  </si>
  <si>
    <t xml:space="preserve"> 専光寺</t>
  </si>
  <si>
    <t xml:space="preserve"> 鋳物師町</t>
  </si>
  <si>
    <t xml:space="preserve"> 向山三号古墳</t>
  </si>
  <si>
    <t xml:space="preserve"> 三田尻浜大会所跡</t>
  </si>
  <si>
    <t xml:space="preserve"> S46. 2.26</t>
  </si>
  <si>
    <t xml:space="preserve"> 玉祖神社の社叢</t>
  </si>
  <si>
    <t xml:space="preserve"> S61. 3. 3</t>
  </si>
  <si>
    <t xml:space="preserve"> 岩淵のイブキ</t>
  </si>
  <si>
    <t xml:space="preserve"> S63.10. 5</t>
  </si>
  <si>
    <t xml:space="preserve"> 天徳寺のイチョウ</t>
  </si>
  <si>
    <t xml:space="preserve"> H 8. 4.26</t>
  </si>
  <si>
    <t xml:space="preserve"> 天徳寺</t>
  </si>
  <si>
    <t xml:space="preserve"> 下右田</t>
  </si>
  <si>
    <t>数</t>
  </si>
  <si>
    <t>総数</t>
  </si>
  <si>
    <t>男</t>
  </si>
  <si>
    <t>女</t>
  </si>
  <si>
    <t>年度</t>
  </si>
  <si>
    <t>大ホール</t>
  </si>
  <si>
    <t>他の会議室</t>
  </si>
  <si>
    <t>利用件数</t>
  </si>
  <si>
    <t>利用者数</t>
  </si>
  <si>
    <t>文化センター</t>
  </si>
  <si>
    <t>福祉センター</t>
  </si>
  <si>
    <t>勤労青少年</t>
  </si>
  <si>
    <t>大会議室</t>
  </si>
  <si>
    <t>会議室</t>
  </si>
  <si>
    <t>ホ　－　ム</t>
  </si>
  <si>
    <t>公民館等利用状況</t>
  </si>
  <si>
    <t>牟礼</t>
  </si>
  <si>
    <t>総記</t>
  </si>
  <si>
    <t>哲学・宗教</t>
  </si>
  <si>
    <t>歴史・地理</t>
  </si>
  <si>
    <t>社会科学</t>
  </si>
  <si>
    <t>自然科学</t>
  </si>
  <si>
    <t>工学</t>
  </si>
  <si>
    <t>産業</t>
  </si>
  <si>
    <t>芸術</t>
  </si>
  <si>
    <t>語学</t>
  </si>
  <si>
    <t>文学</t>
  </si>
  <si>
    <t>児童書</t>
  </si>
  <si>
    <t>年次</t>
  </si>
  <si>
    <t>野球場</t>
  </si>
  <si>
    <t>運動広場</t>
  </si>
  <si>
    <t>合宿所</t>
  </si>
  <si>
    <t>陸上競技場</t>
  </si>
  <si>
    <t>武道館</t>
  </si>
  <si>
    <t>区分</t>
  </si>
  <si>
    <t>利用者総数</t>
  </si>
  <si>
    <t>（内）宿泊者数</t>
  </si>
  <si>
    <t>自転車貸出総数</t>
  </si>
  <si>
    <t>重要文化財</t>
  </si>
  <si>
    <t>小学校別学級数・児童数・教職員数</t>
  </si>
  <si>
    <t>学校名</t>
  </si>
  <si>
    <t>学級数</t>
  </si>
  <si>
    <t>教職員</t>
  </si>
  <si>
    <t>職員数</t>
  </si>
  <si>
    <t>１学年</t>
  </si>
  <si>
    <t>本務者</t>
  </si>
  <si>
    <t>兼務者</t>
  </si>
  <si>
    <t>総    数</t>
  </si>
  <si>
    <t xml:space="preserve">富海 </t>
  </si>
  <si>
    <t>玉祖</t>
  </si>
  <si>
    <t>中学校別学級数・生徒数・教職員数</t>
  </si>
  <si>
    <t>学</t>
  </si>
  <si>
    <t>職</t>
  </si>
  <si>
    <t>級</t>
  </si>
  <si>
    <t>員</t>
  </si>
  <si>
    <t>国府</t>
  </si>
  <si>
    <t>桑山</t>
  </si>
  <si>
    <t>華陽</t>
  </si>
  <si>
    <t>華西</t>
  </si>
  <si>
    <t>幼稚園の状況</t>
    <rPh sb="0" eb="3">
      <t>ヨウチエン</t>
    </rPh>
    <rPh sb="4" eb="6">
      <t>ジョウキョウ</t>
    </rPh>
    <phoneticPr fontId="2"/>
  </si>
  <si>
    <t>中学校の状況</t>
    <rPh sb="0" eb="3">
      <t>チュウガッコウ</t>
    </rPh>
    <rPh sb="4" eb="6">
      <t>ジョウキョウ</t>
    </rPh>
    <phoneticPr fontId="2"/>
  </si>
  <si>
    <t>高等学校の状況</t>
    <rPh sb="0" eb="4">
      <t>コウトウガッコウ</t>
    </rPh>
    <rPh sb="5" eb="7">
      <t>ジョウキョウ</t>
    </rPh>
    <phoneticPr fontId="2"/>
  </si>
  <si>
    <t>各種学校・専修学校の状況</t>
    <rPh sb="0" eb="2">
      <t>カクシュ</t>
    </rPh>
    <rPh sb="2" eb="4">
      <t>ガッコウ</t>
    </rPh>
    <rPh sb="5" eb="9">
      <t>センシュウガッコウ</t>
    </rPh>
    <rPh sb="10" eb="12">
      <t>ジョウキョウ</t>
    </rPh>
    <phoneticPr fontId="2"/>
  </si>
  <si>
    <t>総数</t>
    <rPh sb="0" eb="2">
      <t>ソウスウ</t>
    </rPh>
    <phoneticPr fontId="2"/>
  </si>
  <si>
    <t>［中 学 校］</t>
    <rPh sb="1" eb="6">
      <t>チュウガッコウ</t>
    </rPh>
    <phoneticPr fontId="2"/>
  </si>
  <si>
    <t>［高等学校］</t>
    <rPh sb="1" eb="5">
      <t>コウトウガッコウ</t>
    </rPh>
    <phoneticPr fontId="2"/>
  </si>
  <si>
    <t>大学・短期大学の状況</t>
    <rPh sb="0" eb="2">
      <t>ダイガク</t>
    </rPh>
    <rPh sb="3" eb="7">
      <t>タンキダイガク</t>
    </rPh>
    <rPh sb="8" eb="10">
      <t>ジョウキョウ</t>
    </rPh>
    <phoneticPr fontId="2"/>
  </si>
  <si>
    <t>社会教育施設及び関係団体</t>
    <rPh sb="0" eb="4">
      <t>シャカイキョウイク</t>
    </rPh>
    <rPh sb="4" eb="6">
      <t>シセツ</t>
    </rPh>
    <rPh sb="6" eb="7">
      <t>オヨ</t>
    </rPh>
    <rPh sb="8" eb="10">
      <t>カンケイ</t>
    </rPh>
    <rPh sb="10" eb="12">
      <t>ダンタイ</t>
    </rPh>
    <phoneticPr fontId="2"/>
  </si>
  <si>
    <t>私          立</t>
    <rPh sb="0" eb="1">
      <t>ワタシ</t>
    </rPh>
    <rPh sb="11" eb="12">
      <t>タテ</t>
    </rPh>
    <phoneticPr fontId="2"/>
  </si>
  <si>
    <t>公          立</t>
    <rPh sb="0" eb="1">
      <t>オオヤケ</t>
    </rPh>
    <rPh sb="11" eb="12">
      <t>タテ</t>
    </rPh>
    <phoneticPr fontId="2"/>
  </si>
  <si>
    <t>男</t>
    <rPh sb="0" eb="1">
      <t>オトコ</t>
    </rPh>
    <phoneticPr fontId="2"/>
  </si>
  <si>
    <t>女</t>
    <rPh sb="0" eb="1">
      <t>オンナ</t>
    </rPh>
    <phoneticPr fontId="2"/>
  </si>
  <si>
    <t>区分</t>
    <rPh sb="0" eb="2">
      <t>クブン</t>
    </rPh>
    <phoneticPr fontId="2"/>
  </si>
  <si>
    <t>種別</t>
    <rPh sb="0" eb="2">
      <t>シュベツ</t>
    </rPh>
    <phoneticPr fontId="2"/>
  </si>
  <si>
    <t>名称</t>
    <rPh sb="0" eb="2">
      <t>メイショウ</t>
    </rPh>
    <phoneticPr fontId="2"/>
  </si>
  <si>
    <t>指定年月日</t>
    <rPh sb="0" eb="2">
      <t>シテイ</t>
    </rPh>
    <rPh sb="2" eb="5">
      <t>ネンガッピ</t>
    </rPh>
    <phoneticPr fontId="2"/>
  </si>
  <si>
    <t>所有者等</t>
    <rPh sb="0" eb="3">
      <t>ショユウシャ</t>
    </rPh>
    <rPh sb="3" eb="4">
      <t>トウ</t>
    </rPh>
    <phoneticPr fontId="2"/>
  </si>
  <si>
    <t>所在の場所</t>
    <rPh sb="0" eb="1">
      <t>ショ</t>
    </rPh>
    <rPh sb="1" eb="2">
      <t>ゲンザイ</t>
    </rPh>
    <rPh sb="3" eb="5">
      <t>バショ</t>
    </rPh>
    <phoneticPr fontId="2"/>
  </si>
  <si>
    <t>国宝</t>
    <rPh sb="0" eb="2">
      <t>コクホウ</t>
    </rPh>
    <phoneticPr fontId="2"/>
  </si>
  <si>
    <t>絵画</t>
    <rPh sb="0" eb="2">
      <t>カイガ</t>
    </rPh>
    <phoneticPr fontId="2"/>
  </si>
  <si>
    <t xml:space="preserve"> 紙本墨画淡彩　四季山水図  雪舟筆</t>
    <rPh sb="15" eb="17">
      <t>セッシュウ</t>
    </rPh>
    <rPh sb="17" eb="18">
      <t>ヒツ</t>
    </rPh>
    <phoneticPr fontId="2"/>
  </si>
  <si>
    <t>工芸品</t>
    <rPh sb="0" eb="3">
      <t>コウゲイヒン</t>
    </rPh>
    <phoneticPr fontId="2"/>
  </si>
  <si>
    <t>書跡</t>
    <rPh sb="0" eb="1">
      <t>ショセキ</t>
    </rPh>
    <rPh sb="1" eb="2">
      <t>イセキ</t>
    </rPh>
    <phoneticPr fontId="2"/>
  </si>
  <si>
    <t xml:space="preserve"> 紙本墨書  古今和歌集　巻第八（高野切本）</t>
    <rPh sb="1" eb="2">
      <t>カミ</t>
    </rPh>
    <rPh sb="2" eb="3">
      <t>ホン</t>
    </rPh>
    <rPh sb="3" eb="4">
      <t>ボク</t>
    </rPh>
    <rPh sb="4" eb="5">
      <t>ショ</t>
    </rPh>
    <phoneticPr fontId="2"/>
  </si>
  <si>
    <t>建造物</t>
    <rPh sb="0" eb="3">
      <t>ケンゾウブツ</t>
    </rPh>
    <phoneticPr fontId="2"/>
  </si>
  <si>
    <t xml:space="preserve"> 紙本著色　松崎天神縁起（箱入）</t>
    <rPh sb="13" eb="14">
      <t>ハコ</t>
    </rPh>
    <rPh sb="14" eb="15">
      <t>イ</t>
    </rPh>
    <phoneticPr fontId="2"/>
  </si>
  <si>
    <t>彫刻</t>
    <rPh sb="0" eb="2">
      <t>チョウコク</t>
    </rPh>
    <phoneticPr fontId="2"/>
  </si>
  <si>
    <t xml:space="preserve"> 木造　日光菩薩立像・月光菩薩立像</t>
    <rPh sb="7" eb="8">
      <t>サツ</t>
    </rPh>
    <rPh sb="11" eb="13">
      <t>ゲッコウ</t>
    </rPh>
    <phoneticPr fontId="2"/>
  </si>
  <si>
    <t xml:space="preserve"> 木造  薬師如来坐像（金堂安置）附 木造仏手</t>
    <rPh sb="1" eb="3">
      <t>モクゾウ</t>
    </rPh>
    <rPh sb="5" eb="9">
      <t>ヤクシニョライ</t>
    </rPh>
    <rPh sb="9" eb="11">
      <t>ザゾウ</t>
    </rPh>
    <rPh sb="12" eb="14">
      <t>コンドウ</t>
    </rPh>
    <rPh sb="14" eb="16">
      <t>アンチ</t>
    </rPh>
    <rPh sb="17" eb="18">
      <t>フ</t>
    </rPh>
    <rPh sb="19" eb="21">
      <t>モクゾウ</t>
    </rPh>
    <rPh sb="21" eb="22">
      <t>ホトケ</t>
    </rPh>
    <rPh sb="22" eb="23">
      <t>テ</t>
    </rPh>
    <phoneticPr fontId="2"/>
  </si>
  <si>
    <t xml:space="preserve"> 国分寺</t>
    <rPh sb="1" eb="4">
      <t>コクブンジ</t>
    </rPh>
    <phoneticPr fontId="2"/>
  </si>
  <si>
    <t xml:space="preserve"> 国分寺町</t>
    <rPh sb="1" eb="4">
      <t>コクブンジ</t>
    </rPh>
    <rPh sb="4" eb="5">
      <t>チョウ</t>
    </rPh>
    <phoneticPr fontId="2"/>
  </si>
  <si>
    <t>書跡</t>
    <rPh sb="0" eb="1">
      <t>ショ</t>
    </rPh>
    <rPh sb="1" eb="2">
      <t>イセキ</t>
    </rPh>
    <phoneticPr fontId="2"/>
  </si>
  <si>
    <t xml:space="preserve"> 紺紙金泥　般若心経後奈良院宸翰</t>
    <rPh sb="6" eb="8">
      <t>ハンニャ</t>
    </rPh>
    <rPh sb="8" eb="10">
      <t>シンギョウ</t>
    </rPh>
    <phoneticPr fontId="2"/>
  </si>
  <si>
    <t>古文書</t>
    <rPh sb="0" eb="2">
      <t>コブン</t>
    </rPh>
    <rPh sb="2" eb="3">
      <t>ショ</t>
    </rPh>
    <phoneticPr fontId="2"/>
  </si>
  <si>
    <t>考古資料</t>
    <rPh sb="0" eb="2">
      <t>コウコ</t>
    </rPh>
    <rPh sb="2" eb="4">
      <t>シリョウ</t>
    </rPh>
    <phoneticPr fontId="2"/>
  </si>
  <si>
    <t xml:space="preserve"> 鉄印　東大寺槌印</t>
    <rPh sb="2" eb="3">
      <t>イン</t>
    </rPh>
    <phoneticPr fontId="2"/>
  </si>
  <si>
    <t>歴史資料</t>
    <rPh sb="0" eb="2">
      <t>レキシ</t>
    </rPh>
    <rPh sb="2" eb="4">
      <t>シリョウ</t>
    </rPh>
    <phoneticPr fontId="2"/>
  </si>
  <si>
    <t>記念物</t>
    <rPh sb="0" eb="3">
      <t>キネンブツ</t>
    </rPh>
    <phoneticPr fontId="2"/>
  </si>
  <si>
    <t>史跡</t>
    <rPh sb="0" eb="2">
      <t>シセキ</t>
    </rPh>
    <phoneticPr fontId="2"/>
  </si>
  <si>
    <t>名勝</t>
    <rPh sb="0" eb="2">
      <t>メイショウ</t>
    </rPh>
    <phoneticPr fontId="2"/>
  </si>
  <si>
    <t>天然記念物</t>
    <rPh sb="0" eb="5">
      <t>テンネンキネンブツ</t>
    </rPh>
    <phoneticPr fontId="2"/>
  </si>
  <si>
    <t>有形文化財</t>
    <rPh sb="0" eb="2">
      <t>ユウケイ</t>
    </rPh>
    <rPh sb="2" eb="5">
      <t>ブンカザイ</t>
    </rPh>
    <phoneticPr fontId="2"/>
  </si>
  <si>
    <t xml:space="preserve"> 漆絵枝菊椀（大内椀）</t>
    <rPh sb="9" eb="10">
      <t>ワン</t>
    </rPh>
    <phoneticPr fontId="2"/>
  </si>
  <si>
    <t>典籍</t>
    <rPh sb="0" eb="1">
      <t>テン</t>
    </rPh>
    <rPh sb="1" eb="2">
      <t>セキ</t>
    </rPh>
    <phoneticPr fontId="2"/>
  </si>
  <si>
    <t xml:space="preserve"> 里村紹巴連歌学書（毛利家伝来本）</t>
    <rPh sb="10" eb="12">
      <t>モウリ</t>
    </rPh>
    <rPh sb="12" eb="13">
      <t>ケ</t>
    </rPh>
    <rPh sb="13" eb="15">
      <t>デンライ</t>
    </rPh>
    <rPh sb="15" eb="16">
      <t>ボン</t>
    </rPh>
    <phoneticPr fontId="2"/>
  </si>
  <si>
    <t>無形民俗文化財</t>
    <rPh sb="0" eb="1">
      <t>ム</t>
    </rPh>
    <phoneticPr fontId="2"/>
  </si>
  <si>
    <t>天然記念物</t>
    <rPh sb="0" eb="2">
      <t>テンネン</t>
    </rPh>
    <rPh sb="2" eb="5">
      <t>キネンブツ</t>
    </rPh>
    <phoneticPr fontId="2"/>
  </si>
  <si>
    <t>所在の場所</t>
    <rPh sb="0" eb="2">
      <t>ショザイ</t>
    </rPh>
    <rPh sb="3" eb="5">
      <t>バショ</t>
    </rPh>
    <phoneticPr fontId="2"/>
  </si>
  <si>
    <t xml:space="preserve"> 宇佐八幡宮</t>
    <rPh sb="1" eb="3">
      <t>ウサ</t>
    </rPh>
    <rPh sb="3" eb="6">
      <t>ハチマングウ</t>
    </rPh>
    <phoneticPr fontId="2"/>
  </si>
  <si>
    <t xml:space="preserve"> 麻布着色  地蔵十王図</t>
    <rPh sb="1" eb="2">
      <t>アサ</t>
    </rPh>
    <rPh sb="2" eb="3">
      <t>ヌノ</t>
    </rPh>
    <rPh sb="3" eb="5">
      <t>チャクショク</t>
    </rPh>
    <rPh sb="7" eb="9">
      <t>ジゾウ</t>
    </rPh>
    <rPh sb="9" eb="11">
      <t>ジュウオウ</t>
    </rPh>
    <rPh sb="11" eb="12">
      <t>ズ</t>
    </rPh>
    <phoneticPr fontId="2"/>
  </si>
  <si>
    <t xml:space="preserve"> 国分寺町</t>
    <rPh sb="1" eb="5">
      <t>コクブンジチョウ</t>
    </rPh>
    <phoneticPr fontId="2"/>
  </si>
  <si>
    <t xml:space="preserve"> 木造  地蔵菩薩坐像 不動明王立像 毘沙門天立像   </t>
    <rPh sb="1" eb="3">
      <t>モクゾウ</t>
    </rPh>
    <rPh sb="5" eb="9">
      <t>ジゾウボサツ</t>
    </rPh>
    <rPh sb="9" eb="11">
      <t>ザゾウ</t>
    </rPh>
    <rPh sb="12" eb="14">
      <t>フドウ</t>
    </rPh>
    <rPh sb="14" eb="16">
      <t>ミョウオウ</t>
    </rPh>
    <rPh sb="16" eb="18">
      <t>リツゾウ</t>
    </rPh>
    <rPh sb="19" eb="23">
      <t>ビシャモンテン</t>
    </rPh>
    <rPh sb="23" eb="25">
      <t>リツゾウ</t>
    </rPh>
    <phoneticPr fontId="2"/>
  </si>
  <si>
    <t xml:space="preserve"> 天徳寺</t>
    <rPh sb="1" eb="4">
      <t>テントクジ</t>
    </rPh>
    <phoneticPr fontId="2"/>
  </si>
  <si>
    <t xml:space="preserve"> 下右田</t>
    <rPh sb="1" eb="4">
      <t>シモミギタ</t>
    </rPh>
    <phoneticPr fontId="2"/>
  </si>
  <si>
    <t>書跡</t>
    <rPh sb="0" eb="1">
      <t>ショ</t>
    </rPh>
    <rPh sb="1" eb="2">
      <t>アト</t>
    </rPh>
    <phoneticPr fontId="2"/>
  </si>
  <si>
    <t xml:space="preserve"> キリシタン灯籠</t>
    <rPh sb="6" eb="7">
      <t>トウロウ</t>
    </rPh>
    <rPh sb="7" eb="8">
      <t>カゴ</t>
    </rPh>
    <phoneticPr fontId="2"/>
  </si>
  <si>
    <t xml:space="preserve"> 笑い講（神事）</t>
    <rPh sb="5" eb="7">
      <t>シンジ</t>
    </rPh>
    <phoneticPr fontId="2"/>
  </si>
  <si>
    <t xml:space="preserve"> 防府市</t>
    <rPh sb="1" eb="4">
      <t>ホウフシ</t>
    </rPh>
    <phoneticPr fontId="2"/>
  </si>
  <si>
    <t xml:space="preserve"> 総　　　　　数</t>
    <rPh sb="1" eb="2">
      <t>フサ</t>
    </rPh>
    <rPh sb="7" eb="8">
      <t>カズ</t>
    </rPh>
    <phoneticPr fontId="2"/>
  </si>
  <si>
    <t>郷土資料</t>
    <rPh sb="0" eb="2">
      <t>キョウド</t>
    </rPh>
    <rPh sb="2" eb="4">
      <t>シリョウ</t>
    </rPh>
    <phoneticPr fontId="2"/>
  </si>
  <si>
    <t>重要美術品件数</t>
    <rPh sb="0" eb="2">
      <t>ジュウヨウ</t>
    </rPh>
    <rPh sb="2" eb="4">
      <t>ビジュツ</t>
    </rPh>
    <rPh sb="4" eb="5">
      <t>ヒン</t>
    </rPh>
    <rPh sb="5" eb="7">
      <t>ケンスウ</t>
    </rPh>
    <phoneticPr fontId="2"/>
  </si>
  <si>
    <t>分類</t>
    <rPh sb="0" eb="2">
      <t>ブンルイ</t>
    </rPh>
    <phoneticPr fontId="2"/>
  </si>
  <si>
    <t>国指定文化財</t>
    <rPh sb="0" eb="1">
      <t>クニ</t>
    </rPh>
    <rPh sb="1" eb="3">
      <t>シテイ</t>
    </rPh>
    <rPh sb="3" eb="6">
      <t>ブンカザイ</t>
    </rPh>
    <phoneticPr fontId="2"/>
  </si>
  <si>
    <t>県指定文化財</t>
    <rPh sb="0" eb="1">
      <t>ケン</t>
    </rPh>
    <rPh sb="1" eb="3">
      <t>シテイ</t>
    </rPh>
    <rPh sb="3" eb="6">
      <t>ブンカザイ</t>
    </rPh>
    <phoneticPr fontId="2"/>
  </si>
  <si>
    <t>市指定文化財</t>
    <rPh sb="0" eb="1">
      <t>シ</t>
    </rPh>
    <rPh sb="1" eb="3">
      <t>シテイ</t>
    </rPh>
    <rPh sb="3" eb="6">
      <t>ブンカザイ</t>
    </rPh>
    <phoneticPr fontId="2"/>
  </si>
  <si>
    <t>指定区分</t>
    <rPh sb="0" eb="2">
      <t>シテイ</t>
    </rPh>
    <rPh sb="2" eb="4">
      <t>クブン</t>
    </rPh>
    <phoneticPr fontId="2"/>
  </si>
  <si>
    <t>件数</t>
    <rPh sb="0" eb="2">
      <t>ケンスウ</t>
    </rPh>
    <phoneticPr fontId="2"/>
  </si>
  <si>
    <t>重要文化財</t>
    <rPh sb="0" eb="2">
      <t>ジュウヨウ</t>
    </rPh>
    <rPh sb="2" eb="5">
      <t>ブンカザイ</t>
    </rPh>
    <phoneticPr fontId="2"/>
  </si>
  <si>
    <t>古文書</t>
    <rPh sb="0" eb="2">
      <t>コブン</t>
    </rPh>
    <rPh sb="2" eb="3">
      <t>コブンショ</t>
    </rPh>
    <phoneticPr fontId="2"/>
  </si>
  <si>
    <t>無形文化財</t>
    <rPh sb="0" eb="2">
      <t>ムケイ</t>
    </rPh>
    <rPh sb="2" eb="5">
      <t>ブンカザイ</t>
    </rPh>
    <phoneticPr fontId="2"/>
  </si>
  <si>
    <t>重要無形文化財</t>
    <rPh sb="0" eb="2">
      <t>ジュウヨウ</t>
    </rPh>
    <rPh sb="2" eb="4">
      <t>ムケイ</t>
    </rPh>
    <rPh sb="4" eb="7">
      <t>ブンカザイ</t>
    </rPh>
    <phoneticPr fontId="2"/>
  </si>
  <si>
    <t>芸能</t>
    <rPh sb="0" eb="2">
      <t>ゲイノウ</t>
    </rPh>
    <phoneticPr fontId="2"/>
  </si>
  <si>
    <t>工芸</t>
    <rPh sb="0" eb="2">
      <t>コウゲイ</t>
    </rPh>
    <phoneticPr fontId="2"/>
  </si>
  <si>
    <t>民俗文化財</t>
    <rPh sb="0" eb="2">
      <t>ミンゾク</t>
    </rPh>
    <rPh sb="2" eb="5">
      <t>ブンカザイ</t>
    </rPh>
    <phoneticPr fontId="2"/>
  </si>
  <si>
    <t>重要民俗文化財</t>
    <rPh sb="0" eb="2">
      <t>ジュウヨウ</t>
    </rPh>
    <rPh sb="2" eb="4">
      <t>ミンゾク</t>
    </rPh>
    <rPh sb="4" eb="7">
      <t>ブンカザイ</t>
    </rPh>
    <phoneticPr fontId="2"/>
  </si>
  <si>
    <t>有形</t>
    <rPh sb="0" eb="2">
      <t>ユウケイ</t>
    </rPh>
    <phoneticPr fontId="2"/>
  </si>
  <si>
    <t>無形</t>
    <rPh sb="0" eb="2">
      <t>ムケイ</t>
    </rPh>
    <phoneticPr fontId="2"/>
  </si>
  <si>
    <t>特別天然記念物</t>
    <rPh sb="0" eb="2">
      <t>トクベツ</t>
    </rPh>
    <rPh sb="2" eb="4">
      <t>テンネン</t>
    </rPh>
    <rPh sb="4" eb="7">
      <t>キネンブツ</t>
    </rPh>
    <phoneticPr fontId="2"/>
  </si>
  <si>
    <t>合計</t>
    <rPh sb="0" eb="2">
      <t>ゴウケイ</t>
    </rPh>
    <phoneticPr fontId="2"/>
  </si>
  <si>
    <t>産業別就職者数</t>
    <rPh sb="0" eb="3">
      <t>サンギョウベツ</t>
    </rPh>
    <rPh sb="3" eb="6">
      <t>シュウショクシャ</t>
    </rPh>
    <rPh sb="6" eb="7">
      <t>スウ</t>
    </rPh>
    <phoneticPr fontId="2"/>
  </si>
  <si>
    <t>団体数</t>
    <rPh sb="0" eb="3">
      <t>ダンタイスウ</t>
    </rPh>
    <phoneticPr fontId="2"/>
  </si>
  <si>
    <t>音楽ホール</t>
    <rPh sb="0" eb="2">
      <t>オンガク</t>
    </rPh>
    <phoneticPr fontId="2"/>
  </si>
  <si>
    <t>リハーサル室</t>
    <rPh sb="5" eb="6">
      <t>シツ</t>
    </rPh>
    <phoneticPr fontId="2"/>
  </si>
  <si>
    <t>練習室</t>
    <rPh sb="0" eb="3">
      <t>レンシュウシツ</t>
    </rPh>
    <phoneticPr fontId="2"/>
  </si>
  <si>
    <t>利用者数</t>
    <rPh sb="0" eb="2">
      <t>リヨウ</t>
    </rPh>
    <rPh sb="2" eb="3">
      <t>シャ</t>
    </rPh>
    <rPh sb="3" eb="4">
      <t>スウ</t>
    </rPh>
    <phoneticPr fontId="2"/>
  </si>
  <si>
    <t>子供</t>
    <rPh sb="0" eb="2">
      <t>コドモ</t>
    </rPh>
    <phoneticPr fontId="2"/>
  </si>
  <si>
    <t>大人</t>
    <rPh sb="0" eb="2">
      <t>オトナ</t>
    </rPh>
    <phoneticPr fontId="2"/>
  </si>
  <si>
    <t>団体数</t>
    <rPh sb="0" eb="2">
      <t>ダンタイ</t>
    </rPh>
    <rPh sb="2" eb="3">
      <t>スウ</t>
    </rPh>
    <phoneticPr fontId="2"/>
  </si>
  <si>
    <t>人数</t>
    <rPh sb="0" eb="2">
      <t>ニンズウ</t>
    </rPh>
    <phoneticPr fontId="2"/>
  </si>
  <si>
    <t xml:space="preserve"> 天神山古墳出土品</t>
    <rPh sb="1" eb="4">
      <t>テンジンヤマ</t>
    </rPh>
    <rPh sb="4" eb="6">
      <t>コフン</t>
    </rPh>
    <rPh sb="6" eb="8">
      <t>シュツド</t>
    </rPh>
    <rPh sb="8" eb="9">
      <t>ヒン</t>
    </rPh>
    <phoneticPr fontId="2"/>
  </si>
  <si>
    <t xml:space="preserve"> H18. 3.28</t>
  </si>
  <si>
    <t xml:space="preserve"> 藤井家旧蔵大工道具</t>
    <rPh sb="1" eb="4">
      <t>フジイケ</t>
    </rPh>
    <rPh sb="4" eb="6">
      <t>キュウゾウ</t>
    </rPh>
    <rPh sb="6" eb="8">
      <t>ダイク</t>
    </rPh>
    <rPh sb="8" eb="10">
      <t>ドウグ</t>
    </rPh>
    <phoneticPr fontId="2"/>
  </si>
  <si>
    <t>図書館利用状況</t>
    <rPh sb="0" eb="3">
      <t>トショカン</t>
    </rPh>
    <rPh sb="3" eb="5">
      <t>リヨウ</t>
    </rPh>
    <rPh sb="5" eb="7">
      <t>ジョウキョウ</t>
    </rPh>
    <phoneticPr fontId="2"/>
  </si>
  <si>
    <t>年度</t>
    <rPh sb="0" eb="2">
      <t>ネンド</t>
    </rPh>
    <phoneticPr fontId="2"/>
  </si>
  <si>
    <t>個人</t>
    <rPh sb="0" eb="2">
      <t>コジン</t>
    </rPh>
    <phoneticPr fontId="2"/>
  </si>
  <si>
    <t>団体★</t>
    <rPh sb="0" eb="2">
      <t>ダンタイ</t>
    </rPh>
    <phoneticPr fontId="2"/>
  </si>
  <si>
    <t>配付回数</t>
    <rPh sb="0" eb="2">
      <t>ハイフ</t>
    </rPh>
    <rPh sb="2" eb="4">
      <t>カイスウ</t>
    </rPh>
    <phoneticPr fontId="2"/>
  </si>
  <si>
    <t>一般</t>
    <rPh sb="0" eb="2">
      <t>イッパン</t>
    </rPh>
    <phoneticPr fontId="2"/>
  </si>
  <si>
    <t>学生</t>
    <rPh sb="0" eb="2">
      <t>ガクセイ</t>
    </rPh>
    <phoneticPr fontId="2"/>
  </si>
  <si>
    <t>配付冊数</t>
    <rPh sb="0" eb="2">
      <t>ハイフ</t>
    </rPh>
    <rPh sb="2" eb="4">
      <t>サッスウ</t>
    </rPh>
    <phoneticPr fontId="2"/>
  </si>
  <si>
    <t>登録者数☆</t>
    <rPh sb="0" eb="2">
      <t>トウロク</t>
    </rPh>
    <rPh sb="2" eb="3">
      <t>シャ</t>
    </rPh>
    <rPh sb="3" eb="4">
      <t>スウ</t>
    </rPh>
    <phoneticPr fontId="2"/>
  </si>
  <si>
    <t>その他の室</t>
    <rPh sb="2" eb="3">
      <t>タ</t>
    </rPh>
    <rPh sb="4" eb="5">
      <t>シツ</t>
    </rPh>
    <phoneticPr fontId="2"/>
  </si>
  <si>
    <t>施設</t>
    <rPh sb="0" eb="2">
      <t>シセツ</t>
    </rPh>
    <phoneticPr fontId="2"/>
  </si>
  <si>
    <t>社　会　見　学</t>
    <rPh sb="0" eb="1">
      <t>シャ</t>
    </rPh>
    <rPh sb="2" eb="3">
      <t>カイ</t>
    </rPh>
    <rPh sb="4" eb="5">
      <t>ミ</t>
    </rPh>
    <rPh sb="6" eb="7">
      <t>ガク</t>
    </rPh>
    <phoneticPr fontId="2"/>
  </si>
  <si>
    <t>団　体　見　学</t>
    <rPh sb="0" eb="1">
      <t>ダン</t>
    </rPh>
    <rPh sb="2" eb="3">
      <t>カラダ</t>
    </rPh>
    <rPh sb="4" eb="5">
      <t>ミ</t>
    </rPh>
    <rPh sb="6" eb="7">
      <t>ガク</t>
    </rPh>
    <phoneticPr fontId="2"/>
  </si>
  <si>
    <t>　有　　料</t>
    <rPh sb="1" eb="2">
      <t>ユウ</t>
    </rPh>
    <rPh sb="4" eb="5">
      <t>リョウ</t>
    </rPh>
    <phoneticPr fontId="2"/>
  </si>
  <si>
    <t>　無　　料</t>
    <rPh sb="1" eb="2">
      <t>ム</t>
    </rPh>
    <rPh sb="4" eb="5">
      <t>リョウ</t>
    </rPh>
    <phoneticPr fontId="2"/>
  </si>
  <si>
    <t>利　用　者　数</t>
    <rPh sb="4" eb="5">
      <t>モノ</t>
    </rPh>
    <phoneticPr fontId="2"/>
  </si>
  <si>
    <t>施設別観光客数</t>
    <rPh sb="0" eb="2">
      <t>シセツ</t>
    </rPh>
    <rPh sb="2" eb="3">
      <t>ベツ</t>
    </rPh>
    <rPh sb="3" eb="6">
      <t>カンコウキャク</t>
    </rPh>
    <rPh sb="6" eb="7">
      <t>スウ</t>
    </rPh>
    <phoneticPr fontId="2"/>
  </si>
  <si>
    <t xml:space="preserve"> 幸若流舞之本（毛利吉就所持本）</t>
    <rPh sb="8" eb="10">
      <t>モウリ</t>
    </rPh>
    <rPh sb="10" eb="11">
      <t>ヨシナリ</t>
    </rPh>
    <rPh sb="11" eb="12">
      <t>シュウ</t>
    </rPh>
    <rPh sb="12" eb="14">
      <t>ショジ</t>
    </rPh>
    <rPh sb="14" eb="15">
      <t>ホン</t>
    </rPh>
    <phoneticPr fontId="2"/>
  </si>
  <si>
    <t>個人貸出冊数</t>
    <rPh sb="0" eb="2">
      <t>コジン</t>
    </rPh>
    <rPh sb="2" eb="4">
      <t>カシダシ</t>
    </rPh>
    <rPh sb="4" eb="6">
      <t>サツスウ</t>
    </rPh>
    <phoneticPr fontId="2"/>
  </si>
  <si>
    <t>　資料：山口県教育庁社会教育・文化財課・山口県統計年鑑</t>
    <rPh sb="1" eb="3">
      <t>シリョウ</t>
    </rPh>
    <rPh sb="4" eb="7">
      <t>ヤマグチケン</t>
    </rPh>
    <rPh sb="7" eb="9">
      <t>キョウイクチョウ</t>
    </rPh>
    <rPh sb="9" eb="10">
      <t>チョウ</t>
    </rPh>
    <rPh sb="10" eb="12">
      <t>シャカイ</t>
    </rPh>
    <rPh sb="12" eb="14">
      <t>キョウイク</t>
    </rPh>
    <rPh sb="15" eb="18">
      <t>ブンカザイ</t>
    </rPh>
    <rPh sb="18" eb="19">
      <t>カ</t>
    </rPh>
    <rPh sb="20" eb="23">
      <t>ヤマグチケン</t>
    </rPh>
    <rPh sb="23" eb="27">
      <t>トウケイネンカン</t>
    </rPh>
    <phoneticPr fontId="2"/>
  </si>
  <si>
    <t>観光施設</t>
    <rPh sb="0" eb="2">
      <t>カンコウ</t>
    </rPh>
    <rPh sb="2" eb="4">
      <t>シセツ</t>
    </rPh>
    <phoneticPr fontId="2"/>
  </si>
  <si>
    <t>防府天満宮</t>
    <rPh sb="0" eb="2">
      <t>ホウフ</t>
    </rPh>
    <rPh sb="2" eb="5">
      <t>テンマングウ</t>
    </rPh>
    <phoneticPr fontId="2"/>
  </si>
  <si>
    <t>みかん狩り</t>
    <rPh sb="3" eb="4">
      <t>ガ</t>
    </rPh>
    <phoneticPr fontId="2"/>
  </si>
  <si>
    <t>資料：</t>
    <rPh sb="0" eb="2">
      <t>シリョウ</t>
    </rPh>
    <phoneticPr fontId="2"/>
  </si>
  <si>
    <t>（各年　5月 1日）</t>
    <rPh sb="1" eb="2">
      <t>カク</t>
    </rPh>
    <rPh sb="2" eb="3">
      <t>ネン</t>
    </rPh>
    <rPh sb="5" eb="6">
      <t>ガツ</t>
    </rPh>
    <rPh sb="8" eb="9">
      <t>ニチ</t>
    </rPh>
    <phoneticPr fontId="2"/>
  </si>
  <si>
    <t>学校数</t>
    <rPh sb="0" eb="2">
      <t>ガッコウ</t>
    </rPh>
    <rPh sb="2" eb="3">
      <t>スウ</t>
    </rPh>
    <phoneticPr fontId="2"/>
  </si>
  <si>
    <t>学級数</t>
    <rPh sb="0" eb="2">
      <t>ガッキュウ</t>
    </rPh>
    <rPh sb="2" eb="3">
      <t>スウ</t>
    </rPh>
    <phoneticPr fontId="2"/>
  </si>
  <si>
    <t>本務教員数</t>
    <rPh sb="0" eb="2">
      <t>ホンム</t>
    </rPh>
    <rPh sb="2" eb="4">
      <t>キョウイン</t>
    </rPh>
    <rPh sb="4" eb="5">
      <t>スウ</t>
    </rPh>
    <phoneticPr fontId="2"/>
  </si>
  <si>
    <t>生徒数</t>
    <rPh sb="0" eb="2">
      <t>セイト</t>
    </rPh>
    <rPh sb="2" eb="3">
      <t>スウ</t>
    </rPh>
    <phoneticPr fontId="2"/>
  </si>
  <si>
    <t xml:space="preserve"> 総　　数　　</t>
    <phoneticPr fontId="2"/>
  </si>
  <si>
    <t>重要美術品</t>
    <rPh sb="0" eb="2">
      <t>ジュウヨウ</t>
    </rPh>
    <rPh sb="2" eb="5">
      <t>ビジュツヒン</t>
    </rPh>
    <phoneticPr fontId="2"/>
  </si>
  <si>
    <t>書跡</t>
    <rPh sb="0" eb="1">
      <t>ショシキ</t>
    </rPh>
    <rPh sb="1" eb="2">
      <t>イセキ</t>
    </rPh>
    <phoneticPr fontId="2"/>
  </si>
  <si>
    <t>考古資料</t>
    <rPh sb="0" eb="2">
      <t>コウコガク</t>
    </rPh>
    <rPh sb="2" eb="4">
      <t>シリョウ</t>
    </rPh>
    <phoneticPr fontId="2"/>
  </si>
  <si>
    <t>記録作成等の措置を講ずべき無形の民俗文化財として選択されたもの</t>
    <rPh sb="0" eb="2">
      <t>キロク</t>
    </rPh>
    <rPh sb="2" eb="4">
      <t>サクセイ</t>
    </rPh>
    <rPh sb="4" eb="5">
      <t>トウ</t>
    </rPh>
    <rPh sb="6" eb="8">
      <t>ソチ</t>
    </rPh>
    <rPh sb="9" eb="10">
      <t>コウ</t>
    </rPh>
    <rPh sb="13" eb="15">
      <t>ムケイ</t>
    </rPh>
    <rPh sb="16" eb="18">
      <t>ミンゾク</t>
    </rPh>
    <rPh sb="18" eb="21">
      <t>ブンカザイ</t>
    </rPh>
    <rPh sb="24" eb="26">
      <t>センタク</t>
    </rPh>
    <phoneticPr fontId="2"/>
  </si>
  <si>
    <t xml:space="preserve"> 周防国府跡出土木簡</t>
    <rPh sb="1" eb="3">
      <t>スオウ</t>
    </rPh>
    <rPh sb="3" eb="5">
      <t>コクフ</t>
    </rPh>
    <rPh sb="5" eb="6">
      <t>アト</t>
    </rPh>
    <rPh sb="6" eb="8">
      <t>シュツド</t>
    </rPh>
    <rPh sb="8" eb="10">
      <t>モッカン</t>
    </rPh>
    <phoneticPr fontId="2"/>
  </si>
  <si>
    <t>年度末</t>
    <rPh sb="0" eb="2">
      <t>ネンド</t>
    </rPh>
    <rPh sb="2" eb="3">
      <t>マツ</t>
    </rPh>
    <phoneticPr fontId="2"/>
  </si>
  <si>
    <t>ＣＤ</t>
    <phoneticPr fontId="2"/>
  </si>
  <si>
    <t>ＬＤ</t>
    <phoneticPr fontId="2"/>
  </si>
  <si>
    <t>園数</t>
    <rPh sb="0" eb="1">
      <t>エン</t>
    </rPh>
    <rPh sb="1" eb="2">
      <t>スウ</t>
    </rPh>
    <phoneticPr fontId="2"/>
  </si>
  <si>
    <t>園児数</t>
    <rPh sb="0" eb="2">
      <t>エンジ</t>
    </rPh>
    <rPh sb="2" eb="3">
      <t>スウ</t>
    </rPh>
    <phoneticPr fontId="2"/>
  </si>
  <si>
    <t>（各年 5月 1日）</t>
    <rPh sb="1" eb="2">
      <t>カク</t>
    </rPh>
    <rPh sb="2" eb="3">
      <t>ネン</t>
    </rPh>
    <rPh sb="5" eb="6">
      <t>ガツ</t>
    </rPh>
    <rPh sb="8" eb="9">
      <t>ニチ</t>
    </rPh>
    <phoneticPr fontId="2"/>
  </si>
  <si>
    <t>本務教員数</t>
    <rPh sb="0" eb="2">
      <t>ホンム</t>
    </rPh>
    <rPh sb="2" eb="5">
      <t>キョウインスウ</t>
    </rPh>
    <phoneticPr fontId="2"/>
  </si>
  <si>
    <t>生徒数</t>
    <rPh sb="0" eb="3">
      <t>セイトスウ</t>
    </rPh>
    <phoneticPr fontId="2"/>
  </si>
  <si>
    <t>特別支援学校の状況</t>
    <rPh sb="0" eb="2">
      <t>トクベツ</t>
    </rPh>
    <rPh sb="2" eb="4">
      <t>シエン</t>
    </rPh>
    <rPh sb="4" eb="6">
      <t>ガッコウ</t>
    </rPh>
    <rPh sb="7" eb="9">
      <t>ジョウキョウ</t>
    </rPh>
    <phoneticPr fontId="2"/>
  </si>
  <si>
    <t>注）１９年度から養護学校・盲学校・聾学校の制度が一本化され特別支援学校に変更。</t>
    <rPh sb="0" eb="1">
      <t>チュウ</t>
    </rPh>
    <rPh sb="8" eb="10">
      <t>ヨウゴ</t>
    </rPh>
    <rPh sb="10" eb="12">
      <t>ガッコウ</t>
    </rPh>
    <rPh sb="13" eb="14">
      <t>モウ</t>
    </rPh>
    <rPh sb="14" eb="16">
      <t>ガッコウ</t>
    </rPh>
    <rPh sb="17" eb="18">
      <t>ロウ</t>
    </rPh>
    <rPh sb="18" eb="20">
      <t>ガッコウ</t>
    </rPh>
    <rPh sb="21" eb="23">
      <t>セイド</t>
    </rPh>
    <rPh sb="24" eb="27">
      <t>イッポンカ</t>
    </rPh>
    <rPh sb="29" eb="31">
      <t>トクベツ</t>
    </rPh>
    <rPh sb="31" eb="33">
      <t>シエン</t>
    </rPh>
    <rPh sb="33" eb="35">
      <t>ガッコウ</t>
    </rPh>
    <rPh sb="36" eb="38">
      <t>ヘンコウ</t>
    </rPh>
    <phoneticPr fontId="2"/>
  </si>
  <si>
    <t>（各年 5月 1日）</t>
    <rPh sb="1" eb="2">
      <t>カク</t>
    </rPh>
    <rPh sb="2" eb="3">
      <t>ネン</t>
    </rPh>
    <rPh sb="5" eb="6">
      <t>ガツ</t>
    </rPh>
    <phoneticPr fontId="2"/>
  </si>
  <si>
    <t>A</t>
    <phoneticPr fontId="2"/>
  </si>
  <si>
    <t>B</t>
    <phoneticPr fontId="2"/>
  </si>
  <si>
    <t>C</t>
    <phoneticPr fontId="2"/>
  </si>
  <si>
    <t>D</t>
    <phoneticPr fontId="2"/>
  </si>
  <si>
    <t>就職者</t>
    <rPh sb="0" eb="3">
      <t>シュウショクシャ</t>
    </rPh>
    <phoneticPr fontId="2"/>
  </si>
  <si>
    <t>上記以外の者</t>
    <rPh sb="0" eb="2">
      <t>ジョウキ</t>
    </rPh>
    <rPh sb="2" eb="4">
      <t>イガイ</t>
    </rPh>
    <rPh sb="5" eb="6">
      <t>モノ</t>
    </rPh>
    <phoneticPr fontId="2"/>
  </si>
  <si>
    <t>第１次産業</t>
    <rPh sb="0" eb="5">
      <t>ダイイチジサンギョウ</t>
    </rPh>
    <phoneticPr fontId="2"/>
  </si>
  <si>
    <t>第２次産業</t>
    <phoneticPr fontId="2"/>
  </si>
  <si>
    <t>第３次産業</t>
    <phoneticPr fontId="2"/>
  </si>
  <si>
    <t>　注）3月卒業者の同年5月1日現在の進路状況。</t>
    <phoneticPr fontId="2"/>
  </si>
  <si>
    <t>児童数</t>
    <rPh sb="0" eb="2">
      <t>ジドウ</t>
    </rPh>
    <rPh sb="2" eb="3">
      <t>スウ</t>
    </rPh>
    <phoneticPr fontId="2"/>
  </si>
  <si>
    <t>小学校の状況</t>
    <rPh sb="0" eb="3">
      <t>ショウガッコウ</t>
    </rPh>
    <rPh sb="4" eb="6">
      <t>ジョウキョウ</t>
    </rPh>
    <phoneticPr fontId="2"/>
  </si>
  <si>
    <t>　　　注）休園を除く。</t>
  </si>
  <si>
    <t>注）私立の学級数は、各学校に直接照会した結果である。</t>
  </si>
  <si>
    <t>外国語資料等</t>
    <rPh sb="0" eb="3">
      <t>ガイコクゴ</t>
    </rPh>
    <rPh sb="3" eb="5">
      <t>シリョウ</t>
    </rPh>
    <rPh sb="5" eb="6">
      <t>トウ</t>
    </rPh>
    <phoneticPr fontId="2"/>
  </si>
  <si>
    <t xml:space="preserve">公会堂 </t>
    <phoneticPr fontId="2"/>
  </si>
  <si>
    <t>利　用　回　数</t>
    <phoneticPr fontId="2"/>
  </si>
  <si>
    <t>総　　　　　数</t>
    <phoneticPr fontId="2"/>
  </si>
  <si>
    <t>参　集　人　員</t>
    <phoneticPr fontId="2"/>
  </si>
  <si>
    <t>防府市青少年科学館（ソラール）</t>
    <phoneticPr fontId="2"/>
  </si>
  <si>
    <t>利　用　者　数</t>
    <phoneticPr fontId="2"/>
  </si>
  <si>
    <t>防府市地域交流センター（アスピラート）</t>
    <phoneticPr fontId="2"/>
  </si>
  <si>
    <t>利　用　件　数</t>
    <phoneticPr fontId="2"/>
  </si>
  <si>
    <t>総　　　　　数</t>
    <phoneticPr fontId="2"/>
  </si>
  <si>
    <t>会議室</t>
    <phoneticPr fontId="2"/>
  </si>
  <si>
    <t>　資料：市生涯学習課　　注）数値の上段は利用件数、下段は利用者数。野島は漁村センター。</t>
    <phoneticPr fontId="2"/>
  </si>
  <si>
    <t>本　務
教員数</t>
    <rPh sb="0" eb="1">
      <t>ホン</t>
    </rPh>
    <rPh sb="2" eb="3">
      <t>ツトム</t>
    </rPh>
    <rPh sb="4" eb="7">
      <t>キョウインスウ</t>
    </rPh>
    <phoneticPr fontId="2"/>
  </si>
  <si>
    <t>指定文化財・登録文化財及び</t>
    <rPh sb="0" eb="2">
      <t>シテイ</t>
    </rPh>
    <rPh sb="2" eb="5">
      <t>ブンカザイ</t>
    </rPh>
    <rPh sb="6" eb="8">
      <t>トウロク</t>
    </rPh>
    <rPh sb="8" eb="11">
      <t>ブンカザイ</t>
    </rPh>
    <rPh sb="11" eb="12">
      <t>オヨ</t>
    </rPh>
    <phoneticPr fontId="2"/>
  </si>
  <si>
    <t>登　録　有　形　文　化　財</t>
    <rPh sb="0" eb="1">
      <t>ノボル</t>
    </rPh>
    <rPh sb="2" eb="3">
      <t>ロク</t>
    </rPh>
    <rPh sb="4" eb="5">
      <t>ユウ</t>
    </rPh>
    <rPh sb="6" eb="7">
      <t>ケイ</t>
    </rPh>
    <rPh sb="8" eb="9">
      <t>ブン</t>
    </rPh>
    <rPh sb="10" eb="11">
      <t>カ</t>
    </rPh>
    <rPh sb="12" eb="13">
      <t>ザイ</t>
    </rPh>
    <phoneticPr fontId="2"/>
  </si>
  <si>
    <t xml:space="preserve"> 個人</t>
    <rPh sb="1" eb="3">
      <t>コジン</t>
    </rPh>
    <phoneticPr fontId="2"/>
  </si>
  <si>
    <t>入館者数</t>
    <rPh sb="0" eb="3">
      <t>ニュウカンシャ</t>
    </rPh>
    <rPh sb="3" eb="4">
      <t>スウ</t>
    </rPh>
    <phoneticPr fontId="2"/>
  </si>
  <si>
    <t>注）学級数は、本科のみである。また、生徒数には、専攻科の生徒を含む。</t>
    <rPh sb="2" eb="4">
      <t>ガッキュウ</t>
    </rPh>
    <rPh sb="4" eb="5">
      <t>スウ</t>
    </rPh>
    <rPh sb="7" eb="8">
      <t>ホン</t>
    </rPh>
    <rPh sb="8" eb="9">
      <t>カ</t>
    </rPh>
    <rPh sb="18" eb="21">
      <t>セイトスウ</t>
    </rPh>
    <rPh sb="24" eb="27">
      <t>センコウカ</t>
    </rPh>
    <rPh sb="28" eb="30">
      <t>セイト</t>
    </rPh>
    <rPh sb="31" eb="32">
      <t>フク</t>
    </rPh>
    <phoneticPr fontId="2"/>
  </si>
  <si>
    <t>児　　　　　　　　　　童　　　　　　　　　数</t>
    <rPh sb="0" eb="1">
      <t>ジ</t>
    </rPh>
    <rPh sb="11" eb="12">
      <t>ワラベ</t>
    </rPh>
    <rPh sb="21" eb="22">
      <t>スウ</t>
    </rPh>
    <phoneticPr fontId="2"/>
  </si>
  <si>
    <t>分類</t>
  </si>
  <si>
    <t>資料：文部科学省「学校基本調査」</t>
    <rPh sb="0" eb="2">
      <t>シリョウ</t>
    </rPh>
    <rPh sb="3" eb="5">
      <t>モンブ</t>
    </rPh>
    <rPh sb="5" eb="8">
      <t>カガクショウ</t>
    </rPh>
    <rPh sb="9" eb="11">
      <t>ガッコウ</t>
    </rPh>
    <rPh sb="11" eb="13">
      <t>キホン</t>
    </rPh>
    <rPh sb="13" eb="15">
      <t>チョウサ</t>
    </rPh>
    <phoneticPr fontId="2"/>
  </si>
  <si>
    <t xml:space="preserve"> 防府市向島の寒桜</t>
    <rPh sb="1" eb="4">
      <t>ホウフシ</t>
    </rPh>
    <rPh sb="4" eb="5">
      <t>ム</t>
    </rPh>
    <rPh sb="5" eb="6">
      <t>シマ</t>
    </rPh>
    <rPh sb="7" eb="8">
      <t>カン</t>
    </rPh>
    <rPh sb="8" eb="9">
      <t>サクラ</t>
    </rPh>
    <phoneticPr fontId="2"/>
  </si>
  <si>
    <t xml:space="preserve"> 向島</t>
    <rPh sb="1" eb="2">
      <t>ムカイ</t>
    </rPh>
    <rPh sb="2" eb="3">
      <t>シマ</t>
    </rPh>
    <phoneticPr fontId="2"/>
  </si>
  <si>
    <t xml:space="preserve"> 旧毛利家本邸</t>
    <rPh sb="1" eb="2">
      <t>キュウ</t>
    </rPh>
    <rPh sb="2" eb="5">
      <t>モウリケ</t>
    </rPh>
    <rPh sb="5" eb="6">
      <t>ホン</t>
    </rPh>
    <rPh sb="6" eb="7">
      <t>テイ</t>
    </rPh>
    <phoneticPr fontId="2"/>
  </si>
  <si>
    <t xml:space="preserve"> 防石鉄道蒸気機関車</t>
    <rPh sb="1" eb="2">
      <t>フセ</t>
    </rPh>
    <rPh sb="2" eb="3">
      <t>イシ</t>
    </rPh>
    <rPh sb="3" eb="5">
      <t>テツドウ</t>
    </rPh>
    <rPh sb="5" eb="7">
      <t>ジョウキ</t>
    </rPh>
    <rPh sb="7" eb="10">
      <t>キカンシャ</t>
    </rPh>
    <phoneticPr fontId="2"/>
  </si>
  <si>
    <t xml:space="preserve"> 岩畠古墳</t>
    <rPh sb="1" eb="2">
      <t>イワ</t>
    </rPh>
    <rPh sb="2" eb="3">
      <t>ハタケ</t>
    </rPh>
    <rPh sb="3" eb="5">
      <t>コフン</t>
    </rPh>
    <phoneticPr fontId="2"/>
  </si>
  <si>
    <t xml:space="preserve"> 岩畠二丁目</t>
    <rPh sb="1" eb="2">
      <t>イワ</t>
    </rPh>
    <rPh sb="2" eb="3">
      <t>ハタケ</t>
    </rPh>
    <rPh sb="3" eb="4">
      <t>ニ</t>
    </rPh>
    <rPh sb="4" eb="6">
      <t>チョウメ</t>
    </rPh>
    <phoneticPr fontId="2"/>
  </si>
  <si>
    <t>重要有形民俗文化財</t>
    <rPh sb="0" eb="2">
      <t>ジュウヨウ</t>
    </rPh>
    <rPh sb="2" eb="4">
      <t>ユウケイ</t>
    </rPh>
    <rPh sb="4" eb="5">
      <t>ミンゾク</t>
    </rPh>
    <rPh sb="5" eb="6">
      <t>ゾク</t>
    </rPh>
    <rPh sb="6" eb="9">
      <t>ブンカザイ</t>
    </rPh>
    <phoneticPr fontId="2"/>
  </si>
  <si>
    <t>彫　刻</t>
    <rPh sb="0" eb="1">
      <t>ホリ</t>
    </rPh>
    <rPh sb="2" eb="3">
      <t>コク</t>
    </rPh>
    <phoneticPr fontId="2"/>
  </si>
  <si>
    <t>文化センター・福祉センター・勤労青少年ホーム利用状況</t>
    <rPh sb="22" eb="24">
      <t>リヨウ</t>
    </rPh>
    <rPh sb="24" eb="26">
      <t>ジョウキョウ</t>
    </rPh>
    <phoneticPr fontId="2"/>
  </si>
  <si>
    <t>登録有形文化財</t>
    <rPh sb="0" eb="2">
      <t>トウロク</t>
    </rPh>
    <rPh sb="2" eb="4">
      <t>ユウケイ</t>
    </rPh>
    <rPh sb="4" eb="7">
      <t>ブンカザイ</t>
    </rPh>
    <phoneticPr fontId="2"/>
  </si>
  <si>
    <t xml:space="preserve"> 浜方</t>
    <rPh sb="1" eb="2">
      <t>ハマ</t>
    </rPh>
    <rPh sb="2" eb="3">
      <t>ホウ</t>
    </rPh>
    <phoneticPr fontId="2"/>
  </si>
  <si>
    <t xml:space="preserve">大学等進学者 </t>
    <rPh sb="0" eb="3">
      <t>ダイガクトウ</t>
    </rPh>
    <rPh sb="3" eb="6">
      <t>シンガクシャ</t>
    </rPh>
    <phoneticPr fontId="2"/>
  </si>
  <si>
    <t>専修学校（専門課程）進学者</t>
    <rPh sb="0" eb="4">
      <t>センシュウガッコウ</t>
    </rPh>
    <rPh sb="5" eb="7">
      <t>センモン</t>
    </rPh>
    <rPh sb="7" eb="9">
      <t>カテイ</t>
    </rPh>
    <rPh sb="10" eb="12">
      <t>シンガク</t>
    </rPh>
    <rPh sb="12" eb="13">
      <t>ニュウガクシャ</t>
    </rPh>
    <phoneticPr fontId="2"/>
  </si>
  <si>
    <t>専修学校（一般課程）等入学者</t>
    <rPh sb="0" eb="2">
      <t>センシュウ</t>
    </rPh>
    <rPh sb="2" eb="4">
      <t>ガッコウ</t>
    </rPh>
    <rPh sb="5" eb="7">
      <t>イッパン</t>
    </rPh>
    <rPh sb="7" eb="9">
      <t>カテイ</t>
    </rPh>
    <rPh sb="10" eb="11">
      <t>トウ</t>
    </rPh>
    <rPh sb="11" eb="14">
      <t>ニュウガクシャ</t>
    </rPh>
    <phoneticPr fontId="2"/>
  </si>
  <si>
    <t>公共職業能力開発施設等入学者</t>
    <rPh sb="0" eb="2">
      <t>コウキョウ</t>
    </rPh>
    <rPh sb="2" eb="4">
      <t>ショクギョウ</t>
    </rPh>
    <rPh sb="4" eb="6">
      <t>ノウリョク</t>
    </rPh>
    <rPh sb="6" eb="8">
      <t>カイハツ</t>
    </rPh>
    <rPh sb="8" eb="10">
      <t>シセツ</t>
    </rPh>
    <rPh sb="10" eb="11">
      <t>トウ</t>
    </rPh>
    <rPh sb="11" eb="14">
      <t>ニュウガクシャ</t>
    </rPh>
    <phoneticPr fontId="2"/>
  </si>
  <si>
    <t xml:space="preserve">高等学校等進学者 </t>
    <rPh sb="0" eb="2">
      <t>コウトウ</t>
    </rPh>
    <rPh sb="2" eb="4">
      <t>ガッコウ</t>
    </rPh>
    <rPh sb="4" eb="5">
      <t>トウ</t>
    </rPh>
    <rPh sb="5" eb="8">
      <t>シンガクシャ</t>
    </rPh>
    <phoneticPr fontId="2"/>
  </si>
  <si>
    <t>専修学校（高等課程）進学者</t>
    <rPh sb="0" eb="4">
      <t>センシュウガッコウ</t>
    </rPh>
    <rPh sb="5" eb="7">
      <t>コウトウ</t>
    </rPh>
    <rPh sb="7" eb="9">
      <t>カテイ</t>
    </rPh>
    <rPh sb="10" eb="12">
      <t>シンガク</t>
    </rPh>
    <rPh sb="12" eb="13">
      <t>ニュウガクシャ</t>
    </rPh>
    <phoneticPr fontId="2"/>
  </si>
  <si>
    <t>資料：市教育委員会 学校教育課</t>
    <rPh sb="0" eb="2">
      <t>シリョウ</t>
    </rPh>
    <rPh sb="3" eb="4">
      <t>シ</t>
    </rPh>
    <rPh sb="4" eb="6">
      <t>キョウイク</t>
    </rPh>
    <rPh sb="6" eb="9">
      <t>イインカイ</t>
    </rPh>
    <rPh sb="10" eb="12">
      <t>ガッコウ</t>
    </rPh>
    <rPh sb="12" eb="14">
      <t>キョウイク</t>
    </rPh>
    <rPh sb="14" eb="15">
      <t>カ</t>
    </rPh>
    <phoneticPr fontId="2"/>
  </si>
  <si>
    <t>上記以外のもの</t>
    <rPh sb="0" eb="2">
      <t>ジョウキ</t>
    </rPh>
    <rPh sb="2" eb="4">
      <t>イガイ</t>
    </rPh>
    <phoneticPr fontId="2"/>
  </si>
  <si>
    <t>計</t>
    <rPh sb="0" eb="1">
      <t>ケイ</t>
    </rPh>
    <phoneticPr fontId="2"/>
  </si>
  <si>
    <t>注）私立は除く</t>
  </si>
  <si>
    <t>（うち移動図書館）</t>
    <rPh sb="3" eb="5">
      <t>イドウ</t>
    </rPh>
    <rPh sb="5" eb="8">
      <t>トショカン</t>
    </rPh>
    <phoneticPr fontId="2"/>
  </si>
  <si>
    <t>中学生以下</t>
    <rPh sb="0" eb="3">
      <t>チュウガクセイ</t>
    </rPh>
    <rPh sb="3" eb="5">
      <t>イカ</t>
    </rPh>
    <phoneticPr fontId="2"/>
  </si>
  <si>
    <t>プール</t>
    <phoneticPr fontId="2"/>
  </si>
  <si>
    <t>種別</t>
    <phoneticPr fontId="2"/>
  </si>
  <si>
    <t>名　　　　　　　　　　　称</t>
    <phoneticPr fontId="2"/>
  </si>
  <si>
    <t>指定年月日</t>
    <phoneticPr fontId="2"/>
  </si>
  <si>
    <t>所有者等</t>
    <phoneticPr fontId="2"/>
  </si>
  <si>
    <t>所在の場所</t>
    <phoneticPr fontId="2"/>
  </si>
  <si>
    <t xml:space="preserve"> 紙本墨画淡彩  防府真景図</t>
    <rPh sb="1" eb="2">
      <t>カミ</t>
    </rPh>
    <rPh sb="2" eb="3">
      <t>ホン</t>
    </rPh>
    <rPh sb="3" eb="4">
      <t>スミ</t>
    </rPh>
    <rPh sb="4" eb="5">
      <t>ガ</t>
    </rPh>
    <rPh sb="5" eb="7">
      <t>タンサイ</t>
    </rPh>
    <rPh sb="9" eb="11">
      <t>ホウフ</t>
    </rPh>
    <rPh sb="11" eb="12">
      <t>シン</t>
    </rPh>
    <rPh sb="12" eb="13">
      <t>ケイ</t>
    </rPh>
    <rPh sb="13" eb="14">
      <t>ズ</t>
    </rPh>
    <phoneticPr fontId="2"/>
  </si>
  <si>
    <t xml:space="preserve"> 木造　金剛力士立像</t>
    <rPh sb="1" eb="3">
      <t>モクゾウ</t>
    </rPh>
    <rPh sb="4" eb="6">
      <t>コンゴウ</t>
    </rPh>
    <rPh sb="6" eb="8">
      <t>リキシ</t>
    </rPh>
    <rPh sb="8" eb="10">
      <t>リツゾウ</t>
    </rPh>
    <phoneticPr fontId="2"/>
  </si>
  <si>
    <t xml:space="preserve"> 国分寺町</t>
    <rPh sb="1" eb="4">
      <t>コクブンジ</t>
    </rPh>
    <rPh sb="4" eb="5">
      <t>マチ</t>
    </rPh>
    <phoneticPr fontId="2"/>
  </si>
  <si>
    <t>民俗文化財</t>
    <phoneticPr fontId="2"/>
  </si>
  <si>
    <t>無形</t>
    <phoneticPr fontId="2"/>
  </si>
  <si>
    <t>体育施設利用状況</t>
    <phoneticPr fontId="2"/>
  </si>
  <si>
    <t xml:space="preserve"> H27. 3.26</t>
  </si>
  <si>
    <t xml:space="preserve"> H25. 3.11</t>
  </si>
  <si>
    <t xml:space="preserve"> H27. 3.20</t>
  </si>
  <si>
    <t xml:space="preserve"> 防府市</t>
    <rPh sb="1" eb="3">
      <t>ホウフ</t>
    </rPh>
    <rPh sb="3" eb="4">
      <t>シ</t>
    </rPh>
    <phoneticPr fontId="2"/>
  </si>
  <si>
    <t xml:space="preserve"> S29. 3.20</t>
  </si>
  <si>
    <t xml:space="preserve"> S27. 11.22</t>
  </si>
  <si>
    <t xml:space="preserve"> H21. 1. 8</t>
  </si>
  <si>
    <t xml:space="preserve"> S26. 6.9</t>
  </si>
  <si>
    <t xml:space="preserve"> H23.11.29</t>
  </si>
  <si>
    <t xml:space="preserve"> S25. 8.29</t>
  </si>
  <si>
    <t xml:space="preserve"> H11. 6. 7</t>
  </si>
  <si>
    <t xml:space="preserve"> S11. 5. 6</t>
  </si>
  <si>
    <t xml:space="preserve"> H 8. 3.29</t>
  </si>
  <si>
    <t xml:space="preserve"> H24. 8.13</t>
  </si>
  <si>
    <t xml:space="preserve"> H26. 4.25</t>
  </si>
  <si>
    <t xml:space="preserve"> H15.12.19</t>
  </si>
  <si>
    <t xml:space="preserve"> H23. 4. 8</t>
  </si>
  <si>
    <t xml:space="preserve"> H15. 8.29</t>
  </si>
  <si>
    <t xml:space="preserve"> H11. 8. 6</t>
  </si>
  <si>
    <t xml:space="preserve"> H20. 9.29</t>
  </si>
  <si>
    <t xml:space="preserve"> H24. 5. 8</t>
  </si>
  <si>
    <t xml:space="preserve"> H26. 2.26</t>
  </si>
  <si>
    <t xml:space="preserve"> H23. 5.13</t>
  </si>
  <si>
    <t xml:space="preserve"> H 9. 9. 5</t>
  </si>
  <si>
    <t>　資料：市教育総務課　　注）☆印は年度末現在、★は貸出文庫及び読書会。</t>
    <rPh sb="1" eb="3">
      <t>シリョウ</t>
    </rPh>
    <rPh sb="4" eb="5">
      <t>シ</t>
    </rPh>
    <rPh sb="5" eb="7">
      <t>キョウイク</t>
    </rPh>
    <rPh sb="7" eb="9">
      <t>ソウム</t>
    </rPh>
    <rPh sb="9" eb="10">
      <t>カ</t>
    </rPh>
    <rPh sb="12" eb="13">
      <t>チュウ</t>
    </rPh>
    <rPh sb="25" eb="27">
      <t>カシダシ</t>
    </rPh>
    <rPh sb="27" eb="29">
      <t>ブンコ</t>
    </rPh>
    <rPh sb="29" eb="30">
      <t>オヨ</t>
    </rPh>
    <rPh sb="31" eb="34">
      <t>ドクショカイ</t>
    </rPh>
    <phoneticPr fontId="2"/>
  </si>
  <si>
    <t>　資料：市教育総務課</t>
    <rPh sb="1" eb="3">
      <t>シリョウ</t>
    </rPh>
    <rPh sb="4" eb="5">
      <t>シ</t>
    </rPh>
    <rPh sb="5" eb="7">
      <t>キョウイク</t>
    </rPh>
    <rPh sb="7" eb="9">
      <t>ソウム</t>
    </rPh>
    <rPh sb="9" eb="10">
      <t>カ</t>
    </rPh>
    <phoneticPr fontId="2"/>
  </si>
  <si>
    <t>　資料：山口県統計年鑑　　注）山口県農業大学校は除く。</t>
    <rPh sb="1" eb="3">
      <t>シリョウ</t>
    </rPh>
    <rPh sb="4" eb="7">
      <t>ヤマグチケン</t>
    </rPh>
    <rPh sb="7" eb="9">
      <t>トウケイ</t>
    </rPh>
    <rPh sb="9" eb="11">
      <t>ネンカン</t>
    </rPh>
    <rPh sb="13" eb="14">
      <t>チュウ</t>
    </rPh>
    <rPh sb="15" eb="18">
      <t>ヤマグチケン</t>
    </rPh>
    <rPh sb="18" eb="20">
      <t>ノウギョウ</t>
    </rPh>
    <rPh sb="20" eb="23">
      <t>ダイガッコウ</t>
    </rPh>
    <rPh sb="24" eb="25">
      <t>ノゾ</t>
    </rPh>
    <phoneticPr fontId="2"/>
  </si>
  <si>
    <t>　 卒業者数は前年度３月の人数。</t>
    <rPh sb="13" eb="15">
      <t>ニンズウ</t>
    </rPh>
    <phoneticPr fontId="2"/>
  </si>
  <si>
    <t>14-1</t>
    <phoneticPr fontId="2"/>
  </si>
  <si>
    <t>14-2</t>
    <phoneticPr fontId="2"/>
  </si>
  <si>
    <t>14-3</t>
    <phoneticPr fontId="2"/>
  </si>
  <si>
    <t>14-4</t>
    <phoneticPr fontId="2"/>
  </si>
  <si>
    <t>14-5</t>
    <phoneticPr fontId="2"/>
  </si>
  <si>
    <t>14-6</t>
    <phoneticPr fontId="2"/>
  </si>
  <si>
    <t>14-7</t>
    <phoneticPr fontId="2"/>
  </si>
  <si>
    <t>14-8</t>
    <phoneticPr fontId="2"/>
  </si>
  <si>
    <t>14-9</t>
    <phoneticPr fontId="2"/>
  </si>
  <si>
    <t>14-10</t>
    <phoneticPr fontId="2"/>
  </si>
  <si>
    <t>14-11</t>
    <phoneticPr fontId="2"/>
  </si>
  <si>
    <t>14-12図書館蔵書数</t>
    <phoneticPr fontId="2"/>
  </si>
  <si>
    <t>14-13</t>
    <phoneticPr fontId="2"/>
  </si>
  <si>
    <t>14-14</t>
    <phoneticPr fontId="2"/>
  </si>
  <si>
    <t>14-15</t>
    <phoneticPr fontId="2"/>
  </si>
  <si>
    <t>14-16</t>
    <phoneticPr fontId="2"/>
  </si>
  <si>
    <t>14-17</t>
    <phoneticPr fontId="2"/>
  </si>
  <si>
    <t>14-18 宗教法人数</t>
    <rPh sb="6" eb="10">
      <t>シュウキョウホウジン</t>
    </rPh>
    <rPh sb="10" eb="11">
      <t>スウ</t>
    </rPh>
    <phoneticPr fontId="2"/>
  </si>
  <si>
    <t>14-19</t>
    <phoneticPr fontId="2"/>
  </si>
  <si>
    <t>14-21</t>
    <phoneticPr fontId="2"/>
  </si>
  <si>
    <t>14-22</t>
    <phoneticPr fontId="2"/>
  </si>
  <si>
    <t>14-23 国指定文化財</t>
    <rPh sb="6" eb="7">
      <t>クニ</t>
    </rPh>
    <rPh sb="7" eb="9">
      <t>シテイ</t>
    </rPh>
    <rPh sb="9" eb="12">
      <t>ブンカザイ</t>
    </rPh>
    <phoneticPr fontId="2"/>
  </si>
  <si>
    <t>14-24 県指定文化財</t>
    <rPh sb="6" eb="7">
      <t>ケン</t>
    </rPh>
    <rPh sb="7" eb="9">
      <t>シテイ</t>
    </rPh>
    <rPh sb="9" eb="12">
      <t>ブンカザイ</t>
    </rPh>
    <phoneticPr fontId="2"/>
  </si>
  <si>
    <t>14-25 市指定文化財</t>
    <rPh sb="6" eb="7">
      <t>シ</t>
    </rPh>
    <rPh sb="7" eb="9">
      <t>シテイ</t>
    </rPh>
    <rPh sb="9" eb="12">
      <t>ブンカザイ</t>
    </rPh>
    <phoneticPr fontId="2"/>
  </si>
  <si>
    <t>公会堂、防府市青少年科学館(ソラール）、
防府市地域交流センター(アスピラート）利用状況</t>
    <rPh sb="40" eb="42">
      <t>リヨウ</t>
    </rPh>
    <phoneticPr fontId="2"/>
  </si>
  <si>
    <t xml:space="preserve"> H28. 3.28</t>
  </si>
  <si>
    <t xml:space="preserve"> 江泊</t>
  </si>
  <si>
    <t>毛利氏庭園、毛利博物館</t>
    <rPh sb="0" eb="3">
      <t>モウリシ</t>
    </rPh>
    <rPh sb="3" eb="5">
      <t>テイエン</t>
    </rPh>
    <rPh sb="6" eb="8">
      <t>モウリ</t>
    </rPh>
    <rPh sb="8" eb="11">
      <t>ハクブツカン</t>
    </rPh>
    <phoneticPr fontId="2"/>
  </si>
  <si>
    <t>周防国分寺</t>
    <rPh sb="0" eb="2">
      <t>スオウ</t>
    </rPh>
    <rPh sb="2" eb="5">
      <t>コクブンジ</t>
    </rPh>
    <phoneticPr fontId="2"/>
  </si>
  <si>
    <t>東大寺別院阿弥陀寺</t>
    <phoneticPr fontId="2"/>
  </si>
  <si>
    <t>海水浴場</t>
    <phoneticPr fontId="2"/>
  </si>
  <si>
    <t>三田尻塩田記念産業公園</t>
    <phoneticPr fontId="2"/>
  </si>
  <si>
    <t>まちの駅うめてらす</t>
    <rPh sb="3" eb="4">
      <t>エキ</t>
    </rPh>
    <phoneticPr fontId="2"/>
  </si>
  <si>
    <t>月の桂の庭</t>
    <phoneticPr fontId="2"/>
  </si>
  <si>
    <t>潮彩市場防府</t>
    <phoneticPr fontId="2"/>
  </si>
  <si>
    <t>防府市文化財郷土資料館</t>
    <phoneticPr fontId="2"/>
  </si>
  <si>
    <t>英雲荘</t>
    <phoneticPr fontId="2"/>
  </si>
  <si>
    <t>ゴルフ場</t>
    <phoneticPr fontId="2"/>
  </si>
  <si>
    <t>マツダ防府工場見学</t>
    <phoneticPr fontId="2"/>
  </si>
  <si>
    <t>防府市青少年科学館</t>
    <phoneticPr fontId="2"/>
  </si>
  <si>
    <t>ソルト        アリーナ防府</t>
    <phoneticPr fontId="2"/>
  </si>
  <si>
    <t>人工芝多目的
グラウンド</t>
    <rPh sb="0" eb="2">
      <t>ジンコウ</t>
    </rPh>
    <rPh sb="2" eb="3">
      <t>シバ</t>
    </rPh>
    <rPh sb="3" eb="6">
      <t>タモクテキ</t>
    </rPh>
    <phoneticPr fontId="2"/>
  </si>
  <si>
    <t xml:space="preserve"> 白石家住宅主屋</t>
    <rPh sb="1" eb="3">
      <t>シライシケ</t>
    </rPh>
    <rPh sb="3" eb="5">
      <t>ジュウタク</t>
    </rPh>
    <rPh sb="5" eb="6">
      <t>シュ</t>
    </rPh>
    <rPh sb="6" eb="7">
      <t>ヤ</t>
    </rPh>
    <phoneticPr fontId="2"/>
  </si>
  <si>
    <t xml:space="preserve"> H30.11. 2</t>
  </si>
  <si>
    <t xml:space="preserve"> 宮市町</t>
    <rPh sb="1" eb="2">
      <t>ミヤ</t>
    </rPh>
    <rPh sb="2" eb="3">
      <t>イチ</t>
    </rPh>
    <phoneticPr fontId="2"/>
  </si>
  <si>
    <t xml:space="preserve"> 白石家住宅呉服蔵</t>
    <rPh sb="1" eb="3">
      <t>シライシケ</t>
    </rPh>
    <rPh sb="3" eb="5">
      <t>ジュウタク</t>
    </rPh>
    <rPh sb="5" eb="6">
      <t>シュ</t>
    </rPh>
    <rPh sb="6" eb="8">
      <t>ゴフク</t>
    </rPh>
    <rPh sb="8" eb="9">
      <t>クラ</t>
    </rPh>
    <phoneticPr fontId="2"/>
  </si>
  <si>
    <t xml:space="preserve"> H30. 3. 2</t>
  </si>
  <si>
    <t>14-20  サイクリングターミナル利用状況</t>
  </si>
  <si>
    <t xml:space="preserve"> </t>
  </si>
  <si>
    <t xml:space="preserve"> 末田の窯業生産工程及び登窯</t>
    <rPh sb="0" eb="1">
      <t>スエ</t>
    </rPh>
    <rPh sb="1" eb="2">
      <t>タ</t>
    </rPh>
    <rPh sb="3" eb="4">
      <t>カマ</t>
    </rPh>
    <rPh sb="4" eb="5">
      <t>ギョウ</t>
    </rPh>
    <rPh sb="5" eb="7">
      <t>セイサン</t>
    </rPh>
    <rPh sb="8" eb="10">
      <t>コウテイ</t>
    </rPh>
    <rPh sb="10" eb="11">
      <t>オヨ</t>
    </rPh>
    <rPh sb="11" eb="12">
      <t>ノボ</t>
    </rPh>
    <rPh sb="12" eb="13">
      <t>カマ</t>
    </rPh>
    <phoneticPr fontId="2"/>
  </si>
  <si>
    <t>山頭火ふるさと館</t>
    <rPh sb="0" eb="3">
      <t>サントウカ</t>
    </rPh>
    <rPh sb="7" eb="8">
      <t>カン</t>
    </rPh>
    <phoneticPr fontId="2"/>
  </si>
  <si>
    <t>資料：文部科学省「学校基本調査」、県統計分析課</t>
    <rPh sb="0" eb="2">
      <t>シリョウ</t>
    </rPh>
    <rPh sb="3" eb="5">
      <t>モンブ</t>
    </rPh>
    <rPh sb="5" eb="8">
      <t>カガクショウ</t>
    </rPh>
    <rPh sb="9" eb="11">
      <t>ガッコウ</t>
    </rPh>
    <rPh sb="11" eb="13">
      <t>キホン</t>
    </rPh>
    <rPh sb="13" eb="15">
      <t>チョウサ</t>
    </rPh>
    <rPh sb="17" eb="18">
      <t>ケン</t>
    </rPh>
    <rPh sb="18" eb="20">
      <t>トウケイ</t>
    </rPh>
    <rPh sb="20" eb="22">
      <t>ブンセキ</t>
    </rPh>
    <rPh sb="22" eb="23">
      <t>カ</t>
    </rPh>
    <phoneticPr fontId="2"/>
  </si>
  <si>
    <t>元</t>
    <rPh sb="0" eb="1">
      <t>モト</t>
    </rPh>
    <phoneticPr fontId="2"/>
  </si>
  <si>
    <t>中学校・高等学校卒業後の状況</t>
    <phoneticPr fontId="2"/>
  </si>
  <si>
    <t>令和</t>
    <rPh sb="0" eb="1">
      <t>レイ</t>
    </rPh>
    <rPh sb="1" eb="2">
      <t>ワ</t>
    </rPh>
    <phoneticPr fontId="2"/>
  </si>
  <si>
    <t>元</t>
    <rPh sb="0" eb="1">
      <t>ガン</t>
    </rPh>
    <phoneticPr fontId="2"/>
  </si>
  <si>
    <r>
      <t>令和元年度</t>
    </r>
    <r>
      <rPr>
        <sz val="10.5"/>
        <rFont val="ＤＦ特太ゴシック体"/>
        <family val="3"/>
        <charset val="128"/>
      </rPr>
      <t/>
    </r>
    <rPh sb="0" eb="1">
      <t>レイ</t>
    </rPh>
    <rPh sb="1" eb="2">
      <t>ワ</t>
    </rPh>
    <rPh sb="2" eb="3">
      <t>ガン</t>
    </rPh>
    <rPh sb="3" eb="5">
      <t>ネンド</t>
    </rPh>
    <phoneticPr fontId="2"/>
  </si>
  <si>
    <t>注）公会堂は、大規模改修工事のためH31年1月から令和2年9月まで休館</t>
    <rPh sb="0" eb="1">
      <t>チュウ</t>
    </rPh>
    <rPh sb="2" eb="5">
      <t>コウカイドウ</t>
    </rPh>
    <rPh sb="7" eb="10">
      <t>ダイキボ</t>
    </rPh>
    <rPh sb="10" eb="12">
      <t>カイシュウ</t>
    </rPh>
    <rPh sb="12" eb="14">
      <t>コウジ</t>
    </rPh>
    <rPh sb="20" eb="21">
      <t>ネン</t>
    </rPh>
    <rPh sb="22" eb="23">
      <t>ガツ</t>
    </rPh>
    <rPh sb="25" eb="27">
      <t>レイワ</t>
    </rPh>
    <rPh sb="28" eb="29">
      <t>ネン</t>
    </rPh>
    <rPh sb="30" eb="31">
      <t>ガツ</t>
    </rPh>
    <rPh sb="33" eb="35">
      <t>キュウカン</t>
    </rPh>
    <phoneticPr fontId="2"/>
  </si>
  <si>
    <t>令和2年度</t>
    <rPh sb="0" eb="1">
      <t>レイ</t>
    </rPh>
    <rPh sb="1" eb="2">
      <t>ワ</t>
    </rPh>
    <phoneticPr fontId="2"/>
  </si>
  <si>
    <t>令和2年度</t>
    <rPh sb="0" eb="1">
      <t>レイ</t>
    </rPh>
    <rPh sb="1" eb="2">
      <t>ワ</t>
    </rPh>
    <rPh sb="3" eb="5">
      <t>ネンド</t>
    </rPh>
    <phoneticPr fontId="2"/>
  </si>
  <si>
    <t>令和</t>
    <rPh sb="0" eb="2">
      <t>レイワ</t>
    </rPh>
    <phoneticPr fontId="2"/>
  </si>
  <si>
    <t>令和2年</t>
    <rPh sb="0" eb="2">
      <t>レイワ</t>
    </rPh>
    <rPh sb="3" eb="4">
      <t>ネン</t>
    </rPh>
    <phoneticPr fontId="2"/>
  </si>
  <si>
    <t>令和3年</t>
    <rPh sb="0" eb="2">
      <t>レイワ</t>
    </rPh>
    <rPh sb="3" eb="4">
      <t>ネン</t>
    </rPh>
    <phoneticPr fontId="2"/>
  </si>
  <si>
    <t xml:space="preserve"> 毛利報公会</t>
  </si>
  <si>
    <t xml:space="preserve"> 鉄宝塔 （水晶五輪塔共）</t>
  </si>
  <si>
    <t xml:space="preserve"> 菊造腰刀　刀身無銘伝当麻</t>
  </si>
  <si>
    <t xml:space="preserve"> 国分寺金堂　　　　　　　　</t>
  </si>
  <si>
    <t xml:space="preserve"> 木造　獅子頭　　　</t>
  </si>
  <si>
    <t xml:space="preserve"> 浅黄糸威褄取鎧　兜付</t>
  </si>
  <si>
    <t xml:space="preserve"> 梵鐘</t>
  </si>
  <si>
    <t xml:space="preserve"> 色々威腹巻　兜・大袖・喉輪付</t>
  </si>
  <si>
    <t xml:space="preserve"> 周防国一宮造替神殿宝物等目録</t>
  </si>
  <si>
    <t xml:space="preserve"> エヒメアヤメ自生南限地帯</t>
  </si>
  <si>
    <t xml:space="preserve"> 周防国分寺楼門</t>
  </si>
  <si>
    <t xml:space="preserve"> 護国寺笠塔婆</t>
  </si>
  <si>
    <t xml:space="preserve"> 防府天満宮の石大鳥居</t>
  </si>
  <si>
    <t xml:space="preserve"> 木造　阿弥陀如来立像</t>
  </si>
  <si>
    <t xml:space="preserve"> 金銅 毘盧舎那仏坐像（寺伝 大日如来坐像)</t>
  </si>
  <si>
    <t xml:space="preserve"> 金銅　誕生釈迦仏立像</t>
  </si>
  <si>
    <t xml:space="preserve"> 金装飾太刀拵</t>
  </si>
  <si>
    <t xml:space="preserve"> 毛利元就詠草連歌</t>
  </si>
  <si>
    <t xml:space="preserve"> 版本　大般若経</t>
  </si>
  <si>
    <t xml:space="preserve"> 阿弥陀寺文書</t>
  </si>
  <si>
    <t xml:space="preserve"> 周防国分寺文書</t>
  </si>
  <si>
    <t xml:space="preserve"> 防府天満宮文書</t>
  </si>
  <si>
    <t xml:space="preserve"> 井上山（桑山西峯）経塚　出土品</t>
  </si>
  <si>
    <t xml:space="preserve"> 毛利元就関係資料</t>
  </si>
  <si>
    <t xml:space="preserve"> 毛利隆元関係資料</t>
  </si>
  <si>
    <t xml:space="preserve"> 毛利輝元関係資料</t>
  </si>
  <si>
    <t xml:space="preserve"> 毛利秀就関係資料</t>
  </si>
  <si>
    <t xml:space="preserve"> 玉祖神社の占手神事</t>
  </si>
  <si>
    <t xml:space="preserve"> 防府天満宮大専坊跡</t>
  </si>
  <si>
    <t xml:space="preserve"> 防府市中浦の緑色片岩</t>
  </si>
  <si>
    <t xml:space="preserve"> 老松神社のクスノキ</t>
  </si>
  <si>
    <t xml:space="preserve"> 若月家の臥竜松</t>
  </si>
  <si>
    <t xml:space="preserve"> 旧毛利家本邸祖霊社</t>
  </si>
  <si>
    <t xml:space="preserve"> 個人</t>
  </si>
  <si>
    <t xml:space="preserve"> 紙本着色　毛利元就坐像</t>
  </si>
  <si>
    <t xml:space="preserve"> 木造　釈迦如来坐像</t>
  </si>
  <si>
    <t xml:space="preserve"> 木造　子安観世音大士半跏像 子安観世音菩薩半跏像</t>
  </si>
  <si>
    <t xml:space="preserve"> 木造　子安観世音菩薩半跏像　　　</t>
  </si>
  <si>
    <t xml:space="preserve"> 熊野神社の獅子頭  </t>
  </si>
  <si>
    <t xml:space="preserve"> 青銅　誕生釈迦仏立像</t>
  </si>
  <si>
    <t xml:space="preserve"> 太刀　銘　吉包</t>
  </si>
  <si>
    <t xml:space="preserve"> 切畑玉祖神社の梵鐘</t>
  </si>
  <si>
    <t xml:space="preserve"> 妙法蓮華経八巻　　</t>
  </si>
  <si>
    <t xml:space="preserve"> 紙本墨書  源氏物語</t>
  </si>
  <si>
    <t xml:space="preserve"> 宇佐八幡宮
  腰輪踊保存会</t>
  </si>
  <si>
    <t xml:space="preserve"> 阿弥陀寺のヤマモモ</t>
  </si>
  <si>
    <t xml:space="preserve"> 　　－</t>
    <phoneticPr fontId="2"/>
  </si>
  <si>
    <t xml:space="preserve"> 防府天満宮本殿・幣殿・拝殿</t>
    <rPh sb="1" eb="2">
      <t>ホウフ</t>
    </rPh>
    <rPh sb="2" eb="5">
      <t>テンマングウ</t>
    </rPh>
    <rPh sb="5" eb="7">
      <t>ホンデン</t>
    </rPh>
    <rPh sb="9" eb="10">
      <t>ヘイ</t>
    </rPh>
    <rPh sb="12" eb="14">
      <t>ハイデン</t>
    </rPh>
    <phoneticPr fontId="2"/>
  </si>
  <si>
    <t xml:space="preserve"> 三田尻塩田旧越中屋釜屋煙突</t>
    <rPh sb="1" eb="2">
      <t>ミタ</t>
    </rPh>
    <rPh sb="2" eb="3">
      <t>シリ</t>
    </rPh>
    <rPh sb="3" eb="5">
      <t>エンデン</t>
    </rPh>
    <rPh sb="5" eb="6">
      <t>キュウ</t>
    </rPh>
    <rPh sb="6" eb="7">
      <t>コシ</t>
    </rPh>
    <rPh sb="7" eb="8">
      <t>ナカ</t>
    </rPh>
    <rPh sb="8" eb="9">
      <t>ヤ</t>
    </rPh>
    <rPh sb="9" eb="10">
      <t>カマ</t>
    </rPh>
    <rPh sb="10" eb="11">
      <t>ヤ</t>
    </rPh>
    <rPh sb="11" eb="13">
      <t>エントツ</t>
    </rPh>
    <phoneticPr fontId="2"/>
  </si>
  <si>
    <t xml:space="preserve"> 春風楼</t>
    <phoneticPr fontId="2"/>
  </si>
  <si>
    <t xml:space="preserve"> 山内家住宅主屋</t>
    <rPh sb="1" eb="2">
      <t>ウチ</t>
    </rPh>
    <rPh sb="2" eb="3">
      <t>イエ</t>
    </rPh>
    <rPh sb="3" eb="5">
      <t>ジュウタク</t>
    </rPh>
    <rPh sb="5" eb="6">
      <t>シュ</t>
    </rPh>
    <rPh sb="6" eb="7">
      <t>ヤ</t>
    </rPh>
    <phoneticPr fontId="2"/>
  </si>
  <si>
    <t xml:space="preserve"> 山内家住宅蔵</t>
    <rPh sb="1" eb="2">
      <t>ウチ</t>
    </rPh>
    <rPh sb="2" eb="3">
      <t>イエ</t>
    </rPh>
    <rPh sb="3" eb="5">
      <t>ジュウタク</t>
    </rPh>
    <rPh sb="5" eb="6">
      <t>クラ</t>
    </rPh>
    <phoneticPr fontId="2"/>
  </si>
  <si>
    <t xml:space="preserve"> 山内家住宅男衆部屋</t>
    <rPh sb="1" eb="2">
      <t>ウチ</t>
    </rPh>
    <rPh sb="2" eb="3">
      <t>イエ</t>
    </rPh>
    <rPh sb="3" eb="5">
      <t>ジュウタク</t>
    </rPh>
    <rPh sb="5" eb="6">
      <t>オトコ</t>
    </rPh>
    <rPh sb="6" eb="7">
      <t>シュウ</t>
    </rPh>
    <rPh sb="7" eb="9">
      <t>ヘヤ</t>
    </rPh>
    <phoneticPr fontId="2"/>
  </si>
  <si>
    <t xml:space="preserve"> 山内家住宅女衆部屋</t>
    <rPh sb="1" eb="2">
      <t>ウチ</t>
    </rPh>
    <rPh sb="2" eb="3">
      <t>イエ</t>
    </rPh>
    <rPh sb="3" eb="5">
      <t>ジュウタク</t>
    </rPh>
    <rPh sb="5" eb="6">
      <t>オンナ</t>
    </rPh>
    <rPh sb="6" eb="7">
      <t>シュウ</t>
    </rPh>
    <rPh sb="7" eb="9">
      <t>ヘヤ</t>
    </rPh>
    <phoneticPr fontId="2"/>
  </si>
  <si>
    <t xml:space="preserve"> 山内家住宅納屋</t>
    <rPh sb="1" eb="2">
      <t>ウチ</t>
    </rPh>
    <rPh sb="2" eb="3">
      <t>イエ</t>
    </rPh>
    <rPh sb="3" eb="5">
      <t>ジュウタク</t>
    </rPh>
    <rPh sb="5" eb="7">
      <t>ナヤ</t>
    </rPh>
    <phoneticPr fontId="2"/>
  </si>
  <si>
    <t xml:space="preserve"> 山内家住宅門及び塀</t>
    <rPh sb="1" eb="2">
      <t>ウチ</t>
    </rPh>
    <rPh sb="2" eb="3">
      <t>イエ</t>
    </rPh>
    <rPh sb="3" eb="5">
      <t>ジュウタク</t>
    </rPh>
    <rPh sb="5" eb="6">
      <t>モン</t>
    </rPh>
    <rPh sb="6" eb="7">
      <t>オヨ</t>
    </rPh>
    <rPh sb="8" eb="9">
      <t>ヘイ</t>
    </rPh>
    <phoneticPr fontId="2"/>
  </si>
  <si>
    <t xml:space="preserve"> 清水家住宅主屋</t>
    <rPh sb="1" eb="2">
      <t>シミズ</t>
    </rPh>
    <rPh sb="2" eb="3">
      <t>イエ</t>
    </rPh>
    <rPh sb="3" eb="5">
      <t>ジュウタク</t>
    </rPh>
    <rPh sb="5" eb="6">
      <t>オモ</t>
    </rPh>
    <rPh sb="6" eb="7">
      <t>ヤ</t>
    </rPh>
    <phoneticPr fontId="2"/>
  </si>
  <si>
    <t xml:space="preserve"> 牟礼</t>
    <phoneticPr fontId="2"/>
  </si>
  <si>
    <t xml:space="preserve"> 太刀　銘備前国□□（伝友成）　　　</t>
    <rPh sb="11" eb="12">
      <t>デン</t>
    </rPh>
    <rPh sb="12" eb="13">
      <t>トモ</t>
    </rPh>
    <rPh sb="13" eb="14">
      <t>ナリ</t>
    </rPh>
    <phoneticPr fontId="2"/>
  </si>
  <si>
    <t xml:space="preserve"> 大崎</t>
    <phoneticPr fontId="2"/>
  </si>
  <si>
    <t xml:space="preserve"> 浜方</t>
    <rPh sb="1" eb="3">
      <t>ハマカタ</t>
    </rPh>
    <phoneticPr fontId="2"/>
  </si>
  <si>
    <t xml:space="preserve"> 国衙ほか</t>
    <phoneticPr fontId="2"/>
  </si>
  <si>
    <t xml:space="preserve"> 大日地区</t>
    <rPh sb="1" eb="3">
      <t>ダイニチ</t>
    </rPh>
    <rPh sb="3" eb="5">
      <t>チク</t>
    </rPh>
    <phoneticPr fontId="2"/>
  </si>
  <si>
    <t xml:space="preserve"> 高井</t>
    <phoneticPr fontId="2"/>
  </si>
  <si>
    <t xml:space="preserve"> 防府、山口、萩</t>
    <phoneticPr fontId="2"/>
  </si>
  <si>
    <t xml:space="preserve"> 西浦</t>
    <phoneticPr fontId="2"/>
  </si>
  <si>
    <t xml:space="preserve"> 向島</t>
    <phoneticPr fontId="2"/>
  </si>
  <si>
    <t>記録作成等の措置を講ずべき無形の民族文化財</t>
    <rPh sb="0" eb="2">
      <t>キロク</t>
    </rPh>
    <rPh sb="2" eb="4">
      <t>サクセイ</t>
    </rPh>
    <rPh sb="4" eb="5">
      <t>トウ</t>
    </rPh>
    <rPh sb="6" eb="8">
      <t>ソチ</t>
    </rPh>
    <rPh sb="9" eb="10">
      <t>コウ</t>
    </rPh>
    <rPh sb="13" eb="15">
      <t>ムケイ</t>
    </rPh>
    <rPh sb="16" eb="18">
      <t>ミンゾク</t>
    </rPh>
    <rPh sb="18" eb="21">
      <t>ブンカザイ</t>
    </rPh>
    <phoneticPr fontId="2"/>
  </si>
  <si>
    <t xml:space="preserve"> H 9.12. 4</t>
    <phoneticPr fontId="2"/>
  </si>
  <si>
    <t xml:space="preserve"> 占手神事保存会</t>
    <rPh sb="1" eb="2">
      <t>ウラナ</t>
    </rPh>
    <rPh sb="2" eb="3">
      <t>テ</t>
    </rPh>
    <rPh sb="3" eb="5">
      <t>シンジ</t>
    </rPh>
    <rPh sb="5" eb="7">
      <t>ホゾン</t>
    </rPh>
    <rPh sb="7" eb="8">
      <t>カイ</t>
    </rPh>
    <phoneticPr fontId="2"/>
  </si>
  <si>
    <t xml:space="preserve"> 大崎</t>
    <rPh sb="1" eb="3">
      <t>オオサキ</t>
    </rPh>
    <phoneticPr fontId="2"/>
  </si>
  <si>
    <t xml:space="preserve"> 栄町二丁目</t>
    <rPh sb="1" eb="3">
      <t>サカエマチ</t>
    </rPh>
    <rPh sb="3" eb="6">
      <t>ニチョウメ</t>
    </rPh>
    <phoneticPr fontId="2"/>
  </si>
  <si>
    <t xml:space="preserve"> 富海</t>
    <rPh sb="1" eb="3">
      <t>トノミ</t>
    </rPh>
    <phoneticPr fontId="2"/>
  </si>
  <si>
    <t xml:space="preserve"> 白石家住宅道具蔵及び食物蔵</t>
    <rPh sb="1" eb="3">
      <t>シライシケ</t>
    </rPh>
    <rPh sb="3" eb="5">
      <t>ジュウタク</t>
    </rPh>
    <rPh sb="5" eb="6">
      <t>シュ</t>
    </rPh>
    <rPh sb="6" eb="8">
      <t>ドウグ</t>
    </rPh>
    <rPh sb="8" eb="9">
      <t>クラ</t>
    </rPh>
    <rPh sb="9" eb="10">
      <t>オヨ</t>
    </rPh>
    <rPh sb="11" eb="12">
      <t>ショク</t>
    </rPh>
    <rPh sb="12" eb="13">
      <t>ブツ</t>
    </rPh>
    <rPh sb="13" eb="14">
      <t>クラ</t>
    </rPh>
    <phoneticPr fontId="2"/>
  </si>
  <si>
    <t xml:space="preserve"> 田島</t>
    <rPh sb="1" eb="3">
      <t>タジマ</t>
    </rPh>
    <phoneticPr fontId="2"/>
  </si>
  <si>
    <t xml:space="preserve"> 三田尻本町･桑山</t>
    <phoneticPr fontId="2"/>
  </si>
  <si>
    <t xml:space="preserve"> 個人、防府市</t>
    <rPh sb="1" eb="3">
      <t>コジン</t>
    </rPh>
    <rPh sb="4" eb="7">
      <t>ホウフシ</t>
    </rPh>
    <phoneticPr fontId="2"/>
  </si>
  <si>
    <t xml:space="preserve"> 野村望東尼終焉の宅跡及び墓</t>
    <rPh sb="11" eb="12">
      <t>オヨ</t>
    </rPh>
    <phoneticPr fontId="2"/>
  </si>
  <si>
    <t xml:space="preserve"> 多々良一丁目</t>
    <rPh sb="1" eb="4">
      <t>タタラ</t>
    </rPh>
    <rPh sb="4" eb="7">
      <t>イッチョウメ</t>
    </rPh>
    <phoneticPr fontId="2"/>
  </si>
  <si>
    <t xml:space="preserve"> 台道</t>
    <rPh sb="1" eb="3">
      <t>ダイドウ</t>
    </rPh>
    <phoneticPr fontId="2"/>
  </si>
  <si>
    <t xml:space="preserve"> 入江家（入本屋宅）跡 伊藤井上両公上陸遺蹟碑</t>
    <rPh sb="1" eb="3">
      <t>イリエケ</t>
    </rPh>
    <rPh sb="4" eb="5">
      <t>イ</t>
    </rPh>
    <rPh sb="5" eb="6">
      <t>ホン</t>
    </rPh>
    <rPh sb="6" eb="7">
      <t>ヤ</t>
    </rPh>
    <rPh sb="7" eb="8">
      <t>タク</t>
    </rPh>
    <rPh sb="9" eb="10">
      <t>アト</t>
    </rPh>
    <rPh sb="10" eb="11">
      <t>アト</t>
    </rPh>
    <rPh sb="12" eb="14">
      <t>イトウ</t>
    </rPh>
    <rPh sb="13" eb="15">
      <t>イノウエ</t>
    </rPh>
    <rPh sb="15" eb="16">
      <t>リョウ</t>
    </rPh>
    <rPh sb="16" eb="17">
      <t>コウ</t>
    </rPh>
    <rPh sb="17" eb="19">
      <t>ジョウリク</t>
    </rPh>
    <rPh sb="19" eb="21">
      <t>イセキ</t>
    </rPh>
    <rPh sb="21" eb="22">
      <t>セキ</t>
    </rPh>
    <rPh sb="22" eb="23">
      <t>ヒ</t>
    </rPh>
    <phoneticPr fontId="2"/>
  </si>
  <si>
    <t xml:space="preserve"> 浜方</t>
    <phoneticPr fontId="2"/>
  </si>
  <si>
    <t xml:space="preserve"> 佐野</t>
    <phoneticPr fontId="2"/>
  </si>
  <si>
    <t xml:space="preserve"> 江泊</t>
    <phoneticPr fontId="2"/>
  </si>
  <si>
    <t xml:space="preserve"> 鈴屋</t>
    <phoneticPr fontId="2"/>
  </si>
  <si>
    <t xml:space="preserve"> 桑山二丁目</t>
    <rPh sb="1" eb="3">
      <t>クワノヤマ</t>
    </rPh>
    <rPh sb="3" eb="4">
      <t>ニ</t>
    </rPh>
    <rPh sb="4" eb="6">
      <t>チョウメ</t>
    </rPh>
    <phoneticPr fontId="2"/>
  </si>
  <si>
    <t xml:space="preserve"> 久兼</t>
    <rPh sb="1" eb="2">
      <t>ヒサ</t>
    </rPh>
    <rPh sb="2" eb="3">
      <t>カ</t>
    </rPh>
    <phoneticPr fontId="2"/>
  </si>
  <si>
    <t xml:space="preserve"> 八王子一丁目</t>
    <rPh sb="1" eb="4">
      <t>ハチオウジ</t>
    </rPh>
    <rPh sb="4" eb="7">
      <t>イッチョウメ</t>
    </rPh>
    <phoneticPr fontId="2"/>
  </si>
  <si>
    <t xml:space="preserve"> 華浦小学校</t>
    <rPh sb="4" eb="6">
      <t>ガッコウ</t>
    </rPh>
    <phoneticPr fontId="2"/>
  </si>
  <si>
    <t xml:space="preserve"> 東仁井令町</t>
    <rPh sb="1" eb="2">
      <t>ヒガシ</t>
    </rPh>
    <rPh sb="5" eb="6">
      <t>マチ</t>
    </rPh>
    <phoneticPr fontId="2"/>
  </si>
  <si>
    <t xml:space="preserve"> 切畑</t>
    <phoneticPr fontId="2"/>
  </si>
  <si>
    <t xml:space="preserve"> （切畑）玉祖神社</t>
    <phoneticPr fontId="2"/>
  </si>
  <si>
    <t xml:space="preserve"> 太刀  無銘（伝信国）</t>
    <phoneticPr fontId="2"/>
  </si>
  <si>
    <t xml:space="preserve"> 金銅　毘盧舎那仏坐像</t>
    <phoneticPr fontId="2"/>
  </si>
  <si>
    <t xml:space="preserve"> 中山</t>
    <phoneticPr fontId="2"/>
  </si>
  <si>
    <t xml:space="preserve"> 奈美</t>
    <phoneticPr fontId="2"/>
  </si>
  <si>
    <t xml:space="preserve"> 岩畠二丁目</t>
    <rPh sb="1" eb="3">
      <t>イワバタケ</t>
    </rPh>
    <rPh sb="3" eb="6">
      <t>ニチョウメ</t>
    </rPh>
    <phoneticPr fontId="2"/>
  </si>
  <si>
    <t xml:space="preserve"> 牟礼（木部観音堂）</t>
    <phoneticPr fontId="2"/>
  </si>
  <si>
    <t xml:space="preserve"> 真尾</t>
    <phoneticPr fontId="2"/>
  </si>
  <si>
    <t xml:space="preserve"> 徳性寺</t>
    <phoneticPr fontId="2"/>
  </si>
  <si>
    <t xml:space="preserve"> 鈴屋</t>
    <rPh sb="1" eb="3">
      <t>スズヤ</t>
    </rPh>
    <phoneticPr fontId="2"/>
  </si>
  <si>
    <t xml:space="preserve"> 宇佐八幡宮本殿　宇佐八幡宮拝殿</t>
    <phoneticPr fontId="2"/>
  </si>
  <si>
    <t xml:space="preserve"> 浜方</t>
    <rPh sb="1" eb="2">
      <t>ハマカタ</t>
    </rPh>
    <phoneticPr fontId="2"/>
  </si>
  <si>
    <t>図書館ＡＶ(オーディオビジュアル)資料数</t>
    <rPh sb="0" eb="3">
      <t>トショカン</t>
    </rPh>
    <rPh sb="17" eb="19">
      <t>シリョウ</t>
    </rPh>
    <rPh sb="19" eb="20">
      <t>スウ</t>
    </rPh>
    <phoneticPr fontId="2"/>
  </si>
  <si>
    <t>カセット
テープ</t>
    <phoneticPr fontId="2"/>
  </si>
  <si>
    <t xml:space="preserve"> 黒柏鶏</t>
    <phoneticPr fontId="5"/>
  </si>
  <si>
    <t xml:space="preserve"> 玉祖神社の占手相撲</t>
    <rPh sb="1" eb="2">
      <t>ソ</t>
    </rPh>
    <rPh sb="2" eb="4">
      <t>ジンジャ</t>
    </rPh>
    <rPh sb="5" eb="6">
      <t>ウラナ</t>
    </rPh>
    <rPh sb="6" eb="7">
      <t>テ</t>
    </rPh>
    <rPh sb="7" eb="9">
      <t>スモウ</t>
    </rPh>
    <phoneticPr fontId="2"/>
  </si>
  <si>
    <t>令和3年 3月</t>
    <rPh sb="0" eb="2">
      <t>レイワ</t>
    </rPh>
    <rPh sb="3" eb="4">
      <t>ネンド</t>
    </rPh>
    <rPh sb="6" eb="7">
      <t>ツキ</t>
    </rPh>
    <phoneticPr fontId="2"/>
  </si>
  <si>
    <t>令和3年度</t>
    <rPh sb="0" eb="1">
      <t>レイ</t>
    </rPh>
    <rPh sb="1" eb="2">
      <t>ワ</t>
    </rPh>
    <phoneticPr fontId="2"/>
  </si>
  <si>
    <t>令和3年度</t>
    <rPh sb="0" eb="1">
      <t>レイ</t>
    </rPh>
    <rPh sb="1" eb="2">
      <t>ワ</t>
    </rPh>
    <rPh sb="3" eb="5">
      <t>ネンド</t>
    </rPh>
    <phoneticPr fontId="2"/>
  </si>
  <si>
    <t>令和4年</t>
    <rPh sb="0" eb="2">
      <t>レイワ</t>
    </rPh>
    <rPh sb="3" eb="4">
      <t>ネン</t>
    </rPh>
    <phoneticPr fontId="2"/>
  </si>
  <si>
    <t>-</t>
    <phoneticPr fontId="2"/>
  </si>
  <si>
    <t>不詳・死亡</t>
    <rPh sb="0" eb="2">
      <t>フショウ</t>
    </rPh>
    <rPh sb="3" eb="5">
      <t>シボウ</t>
    </rPh>
    <phoneticPr fontId="2"/>
  </si>
  <si>
    <t>A,B,C,Dのうち就職者</t>
    <rPh sb="10" eb="12">
      <t>シュウショク</t>
    </rPh>
    <rPh sb="12" eb="13">
      <t>モノ</t>
    </rPh>
    <phoneticPr fontId="2"/>
  </si>
  <si>
    <t>不詳・死亡</t>
    <phoneticPr fontId="2"/>
  </si>
  <si>
    <t>上記以外・不詳</t>
    <rPh sb="0" eb="2">
      <t>ジョウキ</t>
    </rPh>
    <rPh sb="2" eb="4">
      <t>イガイ</t>
    </rPh>
    <rPh sb="5" eb="7">
      <t>フショウ</t>
    </rPh>
    <phoneticPr fontId="2"/>
  </si>
  <si>
    <t>年度</t>
    <rPh sb="0" eb="2">
      <t>ネンド</t>
    </rPh>
    <phoneticPr fontId="2"/>
  </si>
  <si>
    <t>令和</t>
    <rPh sb="0" eb="2">
      <t>レイワ</t>
    </rPh>
    <phoneticPr fontId="2"/>
  </si>
  <si>
    <t>令和4年 3月</t>
    <rPh sb="0" eb="2">
      <t>レイワ</t>
    </rPh>
    <rPh sb="3" eb="4">
      <t>ネンド</t>
    </rPh>
    <rPh sb="6" eb="7">
      <t>ツキ</t>
    </rPh>
    <phoneticPr fontId="2"/>
  </si>
  <si>
    <t>平成</t>
    <rPh sb="0" eb="2">
      <t>ヘイセイ</t>
    </rPh>
    <phoneticPr fontId="2"/>
  </si>
  <si>
    <t>令和4年度</t>
    <rPh sb="0" eb="1">
      <t>レイ</t>
    </rPh>
    <rPh sb="1" eb="2">
      <t>ワ</t>
    </rPh>
    <phoneticPr fontId="2"/>
  </si>
  <si>
    <t>令和4年度</t>
    <rPh sb="0" eb="1">
      <t>レイ</t>
    </rPh>
    <rPh sb="1" eb="2">
      <t>ワ</t>
    </rPh>
    <rPh sb="3" eb="5">
      <t>ネンド</t>
    </rPh>
    <phoneticPr fontId="2"/>
  </si>
  <si>
    <t>年度</t>
    <rPh sb="0" eb="1">
      <t>ネン</t>
    </rPh>
    <rPh sb="1" eb="2">
      <t>ド</t>
    </rPh>
    <phoneticPr fontId="2"/>
  </si>
  <si>
    <t>年末</t>
    <rPh sb="0" eb="2">
      <t>ネンマツ</t>
    </rPh>
    <phoneticPr fontId="2"/>
  </si>
  <si>
    <t>年</t>
    <rPh sb="0" eb="1">
      <t>ネン</t>
    </rPh>
    <phoneticPr fontId="2"/>
  </si>
  <si>
    <t>　資料：市スポーツ振興課</t>
    <rPh sb="4" eb="5">
      <t>シ</t>
    </rPh>
    <rPh sb="9" eb="11">
      <t>シンコウ</t>
    </rPh>
    <rPh sb="11" eb="12">
      <t>カ</t>
    </rPh>
    <phoneticPr fontId="2"/>
  </si>
  <si>
    <t>　資料：市観光振興課</t>
    <rPh sb="7" eb="9">
      <t>シンコウ</t>
    </rPh>
    <phoneticPr fontId="2"/>
  </si>
  <si>
    <t>令和5年</t>
    <rPh sb="0" eb="2">
      <t>レイワ</t>
    </rPh>
    <rPh sb="3" eb="4">
      <t>ネン</t>
    </rPh>
    <phoneticPr fontId="2"/>
  </si>
  <si>
    <t>市観光振興課「山口県観光客動態調査」基礎資料</t>
    <rPh sb="1" eb="3">
      <t>カンコウ</t>
    </rPh>
    <rPh sb="3" eb="6">
      <t>シンコウカ</t>
    </rPh>
    <rPh sb="7" eb="9">
      <t>ヤマグチ</t>
    </rPh>
    <rPh sb="9" eb="10">
      <t>ケン</t>
    </rPh>
    <rPh sb="10" eb="13">
      <t>カンコウキャク</t>
    </rPh>
    <rPh sb="13" eb="15">
      <t>ドウタイ</t>
    </rPh>
    <rPh sb="15" eb="17">
      <t>チョウサ</t>
    </rPh>
    <rPh sb="18" eb="22">
      <t>キソシリョウ</t>
    </rPh>
    <phoneticPr fontId="2"/>
  </si>
  <si>
    <t>　資料：市文化振興課</t>
    <rPh sb="7" eb="9">
      <t>シンコウ</t>
    </rPh>
    <phoneticPr fontId="2"/>
  </si>
  <si>
    <t>　資料：市文化振興課</t>
    <rPh sb="1" eb="3">
      <t>シリョウ</t>
    </rPh>
    <rPh sb="4" eb="5">
      <t>シ</t>
    </rPh>
    <rPh sb="5" eb="7">
      <t>ブンカ</t>
    </rPh>
    <rPh sb="7" eb="9">
      <t>シンコウ</t>
    </rPh>
    <rPh sb="9" eb="10">
      <t>カ</t>
    </rPh>
    <phoneticPr fontId="2"/>
  </si>
  <si>
    <t xml:space="preserve"> 紙本墨画淡彩　四季山水図（雲谷等益筆）</t>
    <rPh sb="1" eb="3">
      <t>シホン</t>
    </rPh>
    <rPh sb="3" eb="5">
      <t>ボクガ</t>
    </rPh>
    <rPh sb="5" eb="7">
      <t>タンサイ</t>
    </rPh>
    <rPh sb="8" eb="10">
      <t>シキ</t>
    </rPh>
    <rPh sb="10" eb="12">
      <t>サンスイ</t>
    </rPh>
    <rPh sb="12" eb="13">
      <t>ズ</t>
    </rPh>
    <rPh sb="14" eb="16">
      <t>ウンコク</t>
    </rPh>
    <rPh sb="16" eb="17">
      <t>トウ</t>
    </rPh>
    <rPh sb="17" eb="18">
      <t>エキ</t>
    </rPh>
    <rPh sb="18" eb="19">
      <t>ヒツ</t>
    </rPh>
    <phoneticPr fontId="5"/>
  </si>
  <si>
    <t xml:space="preserve"> R 5. 6.27</t>
    <phoneticPr fontId="5"/>
  </si>
  <si>
    <t>　資料：市生涯学習課・文化振興課</t>
    <rPh sb="5" eb="7">
      <t>ショウガイ</t>
    </rPh>
    <rPh sb="7" eb="9">
      <t>ガクシュウ</t>
    </rPh>
    <rPh sb="11" eb="13">
      <t>ブンカ</t>
    </rPh>
    <rPh sb="13" eb="15">
      <t>シンコウ</t>
    </rPh>
    <rPh sb="15" eb="16">
      <t>カ</t>
    </rPh>
    <phoneticPr fontId="2"/>
  </si>
  <si>
    <t>メバル公園一帯</t>
    <rPh sb="3" eb="5">
      <t>コウエン</t>
    </rPh>
    <rPh sb="5" eb="7">
      <t>イッタイ</t>
    </rPh>
    <phoneticPr fontId="2"/>
  </si>
  <si>
    <t>令和</t>
    <rPh sb="0" eb="2">
      <t>レイワ</t>
    </rPh>
    <phoneticPr fontId="2"/>
  </si>
  <si>
    <t>年度</t>
    <rPh sb="0" eb="2">
      <t>ネンド</t>
    </rPh>
    <phoneticPr fontId="2"/>
  </si>
  <si>
    <t>令和5年 3月</t>
    <rPh sb="0" eb="2">
      <t>レイワ</t>
    </rPh>
    <rPh sb="3" eb="4">
      <t>ネンド</t>
    </rPh>
    <rPh sb="6" eb="7">
      <t>ツキ</t>
    </rPh>
    <phoneticPr fontId="2"/>
  </si>
  <si>
    <t>令和5年度</t>
    <rPh sb="0" eb="1">
      <t>レイ</t>
    </rPh>
    <rPh sb="1" eb="2">
      <t>ワ</t>
    </rPh>
    <phoneticPr fontId="2"/>
  </si>
  <si>
    <t>令和5年度</t>
    <rPh sb="0" eb="1">
      <t>レイ</t>
    </rPh>
    <rPh sb="1" eb="2">
      <t>ワ</t>
    </rPh>
    <rPh sb="3" eb="5">
      <t>ネンド</t>
    </rPh>
    <phoneticPr fontId="2"/>
  </si>
  <si>
    <t>令和6年</t>
    <rPh sb="0" eb="2">
      <t>レイワ</t>
    </rPh>
    <rPh sb="3" eb="4">
      <t>ネン</t>
    </rPh>
    <phoneticPr fontId="2"/>
  </si>
  <si>
    <t>-</t>
    <phoneticPr fontId="2"/>
  </si>
  <si>
    <t>電子図書館ログイン数</t>
    <rPh sb="0" eb="2">
      <t>デンシ</t>
    </rPh>
    <rPh sb="2" eb="5">
      <t>トショカン</t>
    </rPh>
    <rPh sb="9" eb="10">
      <t>スウ</t>
    </rPh>
    <phoneticPr fontId="2"/>
  </si>
  <si>
    <t>電子書籍貸出冊数</t>
    <rPh sb="0" eb="2">
      <t>デンシ</t>
    </rPh>
    <rPh sb="2" eb="4">
      <t>ショセキ</t>
    </rPh>
    <rPh sb="4" eb="6">
      <t>カシダシ</t>
    </rPh>
    <rPh sb="6" eb="8">
      <t>サッスウ</t>
    </rPh>
    <rPh sb="7" eb="8">
      <t>スウ</t>
    </rPh>
    <phoneticPr fontId="2"/>
  </si>
  <si>
    <t>電子書籍★</t>
    <rPh sb="0" eb="2">
      <t>デンシ</t>
    </rPh>
    <rPh sb="2" eb="4">
      <t>ショセキ</t>
    </rPh>
    <phoneticPr fontId="2"/>
  </si>
  <si>
    <t>　資料：市教育総務課　注)★電子図書館は、令和4年10月1日開館</t>
    <rPh sb="5" eb="7">
      <t>キョウイク</t>
    </rPh>
    <rPh sb="7" eb="9">
      <t>ソウム</t>
    </rPh>
    <rPh sb="9" eb="10">
      <t>カ</t>
    </rPh>
    <phoneticPr fontId="2"/>
  </si>
  <si>
    <t>個人貸出冊数には電子書籍貸出冊数を含まない。電子図書館は令和4年10月に開館。</t>
    <rPh sb="0" eb="2">
      <t>コジン</t>
    </rPh>
    <rPh sb="2" eb="4">
      <t>カシダシ</t>
    </rPh>
    <rPh sb="4" eb="6">
      <t>サッスウ</t>
    </rPh>
    <rPh sb="8" eb="10">
      <t>デンシ</t>
    </rPh>
    <rPh sb="10" eb="12">
      <t>ショセキ</t>
    </rPh>
    <rPh sb="12" eb="14">
      <t>カシダシ</t>
    </rPh>
    <rPh sb="14" eb="16">
      <t>サッスウ</t>
    </rPh>
    <rPh sb="17" eb="18">
      <t>フク</t>
    </rPh>
    <phoneticPr fontId="2"/>
  </si>
  <si>
    <t>注）令和５年より、潮彩市場防府は新築地町防災広場（メバル公園）と合算し、メバル公園一帯
とする。</t>
    <rPh sb="0" eb="1">
      <t>チュウ</t>
    </rPh>
    <rPh sb="2" eb="4">
      <t>レイワ</t>
    </rPh>
    <rPh sb="5" eb="6">
      <t>ネン</t>
    </rPh>
    <rPh sb="9" eb="11">
      <t>シオサイ</t>
    </rPh>
    <rPh sb="11" eb="13">
      <t>イチバ</t>
    </rPh>
    <rPh sb="13" eb="15">
      <t>ホウフ</t>
    </rPh>
    <rPh sb="16" eb="20">
      <t>シンツキジチョウ</t>
    </rPh>
    <rPh sb="20" eb="22">
      <t>ボウサイ</t>
    </rPh>
    <rPh sb="22" eb="24">
      <t>ヒロバ</t>
    </rPh>
    <rPh sb="28" eb="30">
      <t>コウエン</t>
    </rPh>
    <rPh sb="32" eb="34">
      <t>ガッサン</t>
    </rPh>
    <rPh sb="39" eb="41">
      <t>コウエン</t>
    </rPh>
    <rPh sb="41" eb="43">
      <t>イッタイ</t>
    </rPh>
    <phoneticPr fontId="2"/>
  </si>
  <si>
    <t>（令和 7年 5月 1日）</t>
    <rPh sb="1" eb="3">
      <t>レイワ</t>
    </rPh>
    <rPh sb="5" eb="6">
      <t>ネン</t>
    </rPh>
    <phoneticPr fontId="2"/>
  </si>
  <si>
    <t>（令和 8年 1月 1日）</t>
    <rPh sb="1" eb="3">
      <t>レイワ</t>
    </rPh>
    <rPh sb="5" eb="6">
      <t>ネン</t>
    </rPh>
    <rPh sb="8" eb="9">
      <t>ガツ</t>
    </rPh>
    <rPh sb="11" eb="12">
      <t>ニチ</t>
    </rPh>
    <phoneticPr fontId="2"/>
  </si>
  <si>
    <t>（令和 8年 1月 1日）</t>
    <rPh sb="1" eb="2">
      <t>レイ</t>
    </rPh>
    <rPh sb="2" eb="3">
      <t>カズ</t>
    </rPh>
    <rPh sb="5" eb="6">
      <t>ネン</t>
    </rPh>
    <rPh sb="8" eb="9">
      <t>ガツ</t>
    </rPh>
    <rPh sb="11" eb="12">
      <t>ニチ</t>
    </rPh>
    <phoneticPr fontId="2"/>
  </si>
  <si>
    <t>ルルサス</t>
    <phoneticPr fontId="2"/>
  </si>
  <si>
    <t>文化センター</t>
    <rPh sb="0" eb="2">
      <t>ブンカ</t>
    </rPh>
    <phoneticPr fontId="2"/>
  </si>
  <si>
    <t>－</t>
    <phoneticPr fontId="2"/>
  </si>
  <si>
    <t>注）旧文化センターは、令和6年12月をもって閉館。防府市文化センターの令和7年1～3月の利用件数及び利用者数を、文化センター大会議室に合算しています。</t>
    <rPh sb="2" eb="3">
      <t>キュウ</t>
    </rPh>
    <rPh sb="3" eb="5">
      <t>ブンカ</t>
    </rPh>
    <rPh sb="22" eb="24">
      <t>ヘイカン</t>
    </rPh>
    <rPh sb="25" eb="28">
      <t>ホウフシ</t>
    </rPh>
    <rPh sb="28" eb="30">
      <t>ブンカ</t>
    </rPh>
    <rPh sb="35" eb="37">
      <t>レイワ</t>
    </rPh>
    <rPh sb="38" eb="39">
      <t>ネン</t>
    </rPh>
    <rPh sb="42" eb="43">
      <t>ガツ</t>
    </rPh>
    <rPh sb="56" eb="58">
      <t>ブンカ</t>
    </rPh>
    <rPh sb="62" eb="66">
      <t>ダイカイギシツ</t>
    </rPh>
    <rPh sb="67" eb="69">
      <t>ガッサン</t>
    </rPh>
    <phoneticPr fontId="2"/>
  </si>
  <si>
    <t>令和6年 3月</t>
    <rPh sb="0" eb="2">
      <t>レイワ</t>
    </rPh>
    <rPh sb="3" eb="4">
      <t>ネンド</t>
    </rPh>
    <rPh sb="6" eb="7">
      <t>ツキ</t>
    </rPh>
    <phoneticPr fontId="2"/>
  </si>
  <si>
    <t>令和6年度</t>
    <rPh sb="0" eb="1">
      <t>レイ</t>
    </rPh>
    <rPh sb="1" eb="2">
      <t>ワ</t>
    </rPh>
    <phoneticPr fontId="2"/>
  </si>
  <si>
    <t>令和6年度</t>
    <rPh sb="0" eb="1">
      <t>レイ</t>
    </rPh>
    <rPh sb="1" eb="2">
      <t>ワ</t>
    </rPh>
    <rPh sb="3" eb="5">
      <t>ネンド</t>
    </rPh>
    <phoneticPr fontId="2"/>
  </si>
  <si>
    <t>令和7年</t>
    <rPh sb="0" eb="2">
      <t>レイワ</t>
    </rPh>
    <rPh sb="3" eb="4">
      <t>ネン</t>
    </rPh>
    <phoneticPr fontId="2"/>
  </si>
  <si>
    <t>牟礼南</t>
    <rPh sb="2" eb="3">
      <t>ミナミ</t>
    </rPh>
    <phoneticPr fontId="2"/>
  </si>
  <si>
    <t>生　　　　　　　　　　　　　　　徒</t>
    <phoneticPr fontId="2"/>
  </si>
  <si>
    <t>総　数</t>
    <rPh sb="0" eb="1">
      <t>ソウ</t>
    </rPh>
    <rPh sb="2" eb="3">
      <t>カズ</t>
    </rPh>
    <phoneticPr fontId="2"/>
  </si>
  <si>
    <t>ＣＤ－ＲＯＭ</t>
    <phoneticPr fontId="2"/>
  </si>
  <si>
    <t>ＤＶＤ</t>
    <phoneticPr fontId="2"/>
  </si>
  <si>
    <t>注）令和５年度のソラール社会見学、団体見学数を令和７年に修正</t>
    <rPh sb="0" eb="1">
      <t>チュウ</t>
    </rPh>
    <rPh sb="2" eb="4">
      <t>レイワ</t>
    </rPh>
    <rPh sb="5" eb="7">
      <t>ネンド</t>
    </rPh>
    <rPh sb="12" eb="16">
      <t>シャカイケンガク</t>
    </rPh>
    <rPh sb="17" eb="22">
      <t>ダンタイケンガクスウ</t>
    </rPh>
    <rPh sb="23" eb="25">
      <t>レイワ</t>
    </rPh>
    <rPh sb="26" eb="27">
      <t>ネン</t>
    </rPh>
    <rPh sb="28" eb="30">
      <t>シュウセイ</t>
    </rPh>
    <phoneticPr fontId="2"/>
  </si>
  <si>
    <t>注）勤労青少年ホームは、令和6年12月をもって閉館。</t>
    <rPh sb="0" eb="1">
      <t>チュウ</t>
    </rPh>
    <rPh sb="2" eb="4">
      <t>キンロウ</t>
    </rPh>
    <rPh sb="4" eb="7">
      <t>セイショウネン</t>
    </rPh>
    <rPh sb="12" eb="14">
      <t>レイワ</t>
    </rPh>
    <rPh sb="15" eb="16">
      <t>ネン</t>
    </rPh>
    <rPh sb="18" eb="19">
      <t>ガツ</t>
    </rPh>
    <rPh sb="23" eb="25">
      <t>ヘイカン</t>
    </rPh>
    <phoneticPr fontId="2"/>
  </si>
  <si>
    <t>注）令和７年統計書より、ルルサス文化センター利用件数と利用者数を掲載。</t>
    <rPh sb="0" eb="1">
      <t>チュウ</t>
    </rPh>
    <rPh sb="2" eb="4">
      <t>レイワ</t>
    </rPh>
    <rPh sb="5" eb="9">
      <t>ネントウケイショ</t>
    </rPh>
    <rPh sb="16" eb="18">
      <t>ブンカ</t>
    </rPh>
    <rPh sb="22" eb="26">
      <t>リヨウケンスウ</t>
    </rPh>
    <rPh sb="27" eb="31">
      <t>リヨウシャスウ</t>
    </rPh>
    <rPh sb="32" eb="34">
      <t>ケイサイ</t>
    </rPh>
    <phoneticPr fontId="2"/>
  </si>
  <si>
    <r>
      <t xml:space="preserve"> </t>
    </r>
    <r>
      <rPr>
        <sz val="9"/>
        <color theme="1"/>
        <rFont val="ＭＳ 明朝"/>
        <family val="1"/>
        <charset val="128"/>
      </rPr>
      <t>個人</t>
    </r>
    <rPh sb="1" eb="3">
      <t>コジン</t>
    </rPh>
    <phoneticPr fontId="2"/>
  </si>
  <si>
    <r>
      <t xml:space="preserve"> </t>
    </r>
    <r>
      <rPr>
        <sz val="10"/>
        <color theme="1"/>
        <rFont val="ＭＳ 明朝"/>
        <family val="1"/>
        <charset val="128"/>
      </rPr>
      <t>絹本着色　熊野本地仏曼荼羅図</t>
    </r>
    <rPh sb="1" eb="2">
      <t>キヌ</t>
    </rPh>
    <rPh sb="2" eb="3">
      <t>ホン</t>
    </rPh>
    <rPh sb="3" eb="5">
      <t>チャクショク</t>
    </rPh>
    <rPh sb="6" eb="8">
      <t>クマノ</t>
    </rPh>
    <rPh sb="8" eb="9">
      <t>ホン</t>
    </rPh>
    <rPh sb="9" eb="10">
      <t>チ</t>
    </rPh>
    <rPh sb="10" eb="11">
      <t>ブツ</t>
    </rPh>
    <rPh sb="11" eb="14">
      <t>マンダラ</t>
    </rPh>
    <rPh sb="14" eb="15">
      <t>ズ</t>
    </rPh>
    <phoneticPr fontId="2"/>
  </si>
  <si>
    <r>
      <t xml:space="preserve"> </t>
    </r>
    <r>
      <rPr>
        <sz val="10"/>
        <color theme="1"/>
        <rFont val="ＭＳ 明朝"/>
        <family val="1"/>
        <charset val="128"/>
      </rPr>
      <t>絹本着色仏涅槃図</t>
    </r>
    <rPh sb="1" eb="2">
      <t>キヌ</t>
    </rPh>
    <rPh sb="2" eb="3">
      <t>ホン</t>
    </rPh>
    <rPh sb="3" eb="5">
      <t>チャクショク</t>
    </rPh>
    <rPh sb="5" eb="6">
      <t>ブツ</t>
    </rPh>
    <rPh sb="6" eb="8">
      <t>ネハン</t>
    </rPh>
    <rPh sb="8" eb="9">
      <t>ズ</t>
    </rPh>
    <phoneticPr fontId="2"/>
  </si>
  <si>
    <r>
      <t xml:space="preserve"> 紙本墨書 周防国阿弥陀寺田畠注文</t>
    </r>
    <r>
      <rPr>
        <sz val="8"/>
        <color theme="1"/>
        <rFont val="ＭＳ 明朝"/>
        <family val="1"/>
        <charset val="128"/>
      </rPr>
      <t>(正治二年十月日)</t>
    </r>
    <rPh sb="22" eb="24">
      <t>１０ガツ</t>
    </rPh>
    <rPh sb="24" eb="25">
      <t>ニチ</t>
    </rPh>
    <phoneticPr fontId="2"/>
  </si>
  <si>
    <r>
      <t xml:space="preserve"> </t>
    </r>
    <r>
      <rPr>
        <sz val="9"/>
        <color theme="1"/>
        <rFont val="ＭＳ 明朝"/>
        <family val="1"/>
        <charset val="128"/>
      </rPr>
      <t>紙本墨書 東大寺領周防国宮野庄田畠等立券文</t>
    </r>
    <r>
      <rPr>
        <sz val="7"/>
        <color theme="1"/>
        <rFont val="ＭＳ 明朝"/>
        <family val="1"/>
        <charset val="128"/>
      </rPr>
      <t>(建久六年九月日)</t>
    </r>
    <rPh sb="23" eb="25">
      <t>ケンキュウ</t>
    </rPh>
    <rPh sb="25" eb="27">
      <t>ロクネン</t>
    </rPh>
    <rPh sb="27" eb="29">
      <t>クガツ</t>
    </rPh>
    <rPh sb="29" eb="30">
      <t>ニチ</t>
    </rPh>
    <phoneticPr fontId="2"/>
  </si>
  <si>
    <r>
      <t xml:space="preserve"> </t>
    </r>
    <r>
      <rPr>
        <sz val="9"/>
        <color theme="1"/>
        <rFont val="ＭＳ 明朝"/>
        <family val="1"/>
        <charset val="128"/>
      </rPr>
      <t>紙本墨書　後深草天皇宸翰御消息（十二月廿五日）</t>
    </r>
    <rPh sb="20" eb="21">
      <t>ニジュウ</t>
    </rPh>
    <rPh sb="21" eb="23">
      <t>ゴニチ</t>
    </rPh>
    <phoneticPr fontId="2"/>
  </si>
  <si>
    <t>　資料：市生涯学習課・市社会福祉協議会</t>
    <rPh sb="11" eb="19">
      <t>シシャカイフクシキョウギカイ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</si>
</sst>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 ###\ ###\ ;;&quot;- &quot;"/>
    <numFmt numFmtId="177" formatCode="#\ ###\ ###\ \ ;;&quot;-  &quot;"/>
    <numFmt numFmtId="178" formatCode="#\ ###\ ###\ \ \ ;;&quot;-   &quot;"/>
    <numFmt numFmtId="179" formatCode="#\ ###\ ###;;&quot;-&quot;"/>
    <numFmt numFmtId="180" formatCode="#\ ###\ ###\ ;;&quot;-&quot;"/>
    <numFmt numFmtId="181" formatCode="#\ ###\ ###\ \ ;;&quot;- &quot;"/>
    <numFmt numFmtId="182" formatCode="#\ ###\ ###\ ;;&quot;-  &quot;"/>
    <numFmt numFmtId="183" formatCode="#,##0_ "/>
  </numFmts>
  <fonts count="19">
    <font>
      <sz val="11"/>
      <name val="ＭＳ 明朝"/>
      <family val="1"/>
      <charset val="128"/>
    </font>
    <font>
      <sz val="11"/>
      <name val="ＭＳ 明朝"/>
      <family val="1"/>
      <charset val="128"/>
    </font>
    <font>
      <sz val="6"/>
      <name val="ＭＳ Ｐ明朝"/>
      <family val="1"/>
      <charset val="128"/>
    </font>
    <font>
      <sz val="10.5"/>
      <name val="ＤＦ特太ゴシック体"/>
      <family val="3"/>
      <charset val="128"/>
    </font>
    <font>
      <sz val="11"/>
      <name val="ＭＳ 明朝"/>
      <family val="1"/>
      <charset val="128"/>
    </font>
    <font>
      <sz val="6"/>
      <name val="ＭＳ 明朝"/>
      <family val="1"/>
      <charset val="128"/>
    </font>
    <font>
      <sz val="10.5"/>
      <color theme="1"/>
      <name val="ＭＳ 明朝"/>
      <family val="1"/>
      <charset val="128"/>
    </font>
    <font>
      <sz val="10.5"/>
      <color theme="1"/>
      <name val="ＤＦ特太ゴシック体"/>
      <family val="3"/>
      <charset val="128"/>
    </font>
    <font>
      <sz val="9"/>
      <color theme="1"/>
      <name val="ＭＳ 明朝"/>
      <family val="1"/>
      <charset val="128"/>
    </font>
    <font>
      <sz val="10"/>
      <color theme="1"/>
      <name val="ＭＳ 明朝"/>
      <family val="1"/>
      <charset val="128"/>
    </font>
    <font>
      <sz val="11"/>
      <color theme="1"/>
      <name val="ＭＳ 明朝"/>
      <family val="1"/>
      <charset val="128"/>
    </font>
    <font>
      <sz val="7"/>
      <color theme="1"/>
      <name val="ＭＳ 明朝"/>
      <family val="1"/>
      <charset val="128"/>
    </font>
    <font>
      <sz val="8"/>
      <color theme="1"/>
      <name val="ＭＳ 明朝"/>
      <family val="1"/>
      <charset val="128"/>
    </font>
    <font>
      <sz val="11"/>
      <color theme="1"/>
      <name val="ＤＦ特太ゴシック体"/>
      <family val="3"/>
      <charset val="128"/>
    </font>
    <font>
      <u/>
      <sz val="10.5"/>
      <color theme="1"/>
      <name val="ＭＳ 明朝"/>
      <family val="1"/>
      <charset val="128"/>
    </font>
    <font>
      <b/>
      <sz val="10.5"/>
      <color theme="1"/>
      <name val="ＭＳ 明朝"/>
      <family val="1"/>
      <charset val="128"/>
    </font>
    <font>
      <b/>
      <sz val="10.5"/>
      <color theme="1"/>
      <name val="ＤＦ特太ゴシック体"/>
      <family val="3"/>
      <charset val="128"/>
    </font>
    <font>
      <sz val="8"/>
      <color theme="1"/>
      <name val="ＤＦ特太ゴシック体"/>
      <family val="3"/>
      <charset val="128"/>
    </font>
    <font>
      <sz val="6"/>
      <color theme="1"/>
      <name val="ＭＳ 明朝"/>
      <family val="1"/>
      <charset val="128"/>
    </font>
  </fonts>
  <fills count="2">
    <fill>
      <patternFill patternType="none"/>
    </fill>
    <fill>
      <patternFill patternType="gray125"/>
    </fill>
  </fills>
  <borders count="36">
    <border>
      <left/>
      <right/>
      <top/>
      <bottom/>
      <diagonal/>
    </border>
    <border>
      <left/>
      <right/>
      <top/>
      <bottom style="hair">
        <color indexed="64"/>
      </bottom>
      <diagonal/>
    </border>
    <border>
      <left style="thin">
        <color indexed="64"/>
      </left>
      <right/>
      <top/>
      <bottom/>
      <diagonal/>
    </border>
    <border>
      <left/>
      <right/>
      <top/>
      <bottom style="medium">
        <color indexed="64"/>
      </bottom>
      <diagonal/>
    </border>
    <border>
      <left/>
      <right style="thin">
        <color indexed="64"/>
      </right>
      <top/>
      <bottom/>
      <diagonal/>
    </border>
    <border>
      <left/>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ck">
        <color indexed="64"/>
      </bottom>
      <diagonal/>
    </border>
    <border>
      <left/>
      <right style="thin">
        <color indexed="64"/>
      </right>
      <top style="thick">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right/>
      <top style="thick">
        <color indexed="64"/>
      </top>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38" fontId="4" fillId="0" borderId="0" applyFont="0" applyFill="0" applyBorder="0" applyAlignment="0" applyProtection="0"/>
    <xf numFmtId="0" fontId="1" fillId="0" borderId="0"/>
    <xf numFmtId="0" fontId="4" fillId="0" borderId="0"/>
  </cellStyleXfs>
  <cellXfs count="522">
    <xf numFmtId="0" fontId="0" fillId="0" borderId="0" xfId="0"/>
    <xf numFmtId="0" fontId="6" fillId="0" borderId="27" xfId="0" applyFont="1" applyFill="1" applyBorder="1" applyAlignment="1">
      <alignment vertical="center"/>
    </xf>
    <xf numFmtId="0" fontId="6" fillId="0" borderId="11" xfId="0" applyFont="1" applyFill="1" applyBorder="1" applyAlignment="1">
      <alignment vertical="center"/>
    </xf>
    <xf numFmtId="0" fontId="6" fillId="0" borderId="0" xfId="0" applyFont="1" applyFill="1" applyBorder="1" applyAlignment="1">
      <alignment horizontal="center" vertical="center" shrinkToFit="1"/>
    </xf>
    <xf numFmtId="0" fontId="6" fillId="0" borderId="0" xfId="0" applyFont="1" applyFill="1" applyBorder="1" applyAlignment="1">
      <alignment vertical="center"/>
    </xf>
    <xf numFmtId="0" fontId="6" fillId="0" borderId="3" xfId="0" applyFont="1" applyFill="1" applyBorder="1" applyAlignment="1">
      <alignment horizontal="distributed" vertical="center"/>
    </xf>
    <xf numFmtId="0" fontId="6" fillId="0" borderId="0" xfId="0" applyFont="1" applyFill="1" applyAlignment="1">
      <alignment vertical="center"/>
    </xf>
    <xf numFmtId="176" fontId="7" fillId="0" borderId="0" xfId="0" applyNumberFormat="1" applyFont="1" applyFill="1" applyBorder="1" applyAlignment="1">
      <alignment horizontal="right" vertical="center"/>
    </xf>
    <xf numFmtId="176" fontId="7" fillId="0" borderId="0" xfId="0" applyNumberFormat="1" applyFont="1" applyFill="1" applyAlignment="1">
      <alignment horizontal="right" vertical="center"/>
    </xf>
    <xf numFmtId="176" fontId="6" fillId="0" borderId="0" xfId="0" applyNumberFormat="1" applyFont="1" applyFill="1" applyBorder="1" applyAlignment="1">
      <alignment horizontal="right" vertical="center"/>
    </xf>
    <xf numFmtId="176" fontId="6" fillId="0" borderId="0" xfId="0" applyNumberFormat="1" applyFont="1" applyFill="1" applyAlignment="1">
      <alignment horizontal="right" vertical="center"/>
    </xf>
    <xf numFmtId="0" fontId="6" fillId="0" borderId="4" xfId="0" applyFont="1" applyFill="1" applyBorder="1" applyAlignment="1">
      <alignment vertical="center"/>
    </xf>
    <xf numFmtId="181" fontId="6" fillId="0" borderId="0" xfId="0" applyNumberFormat="1" applyFont="1" applyFill="1" applyBorder="1" applyAlignment="1">
      <alignment horizontal="center" vertical="top"/>
    </xf>
    <xf numFmtId="181" fontId="6" fillId="0" borderId="0" xfId="0" applyNumberFormat="1" applyFont="1" applyFill="1" applyBorder="1" applyAlignment="1">
      <alignment vertical="top"/>
    </xf>
    <xf numFmtId="0" fontId="6" fillId="0" borderId="0" xfId="0" applyFont="1" applyFill="1" applyBorder="1" applyAlignment="1">
      <alignment shrinkToFit="1"/>
    </xf>
    <xf numFmtId="0" fontId="10" fillId="0" borderId="0" xfId="0" applyFont="1" applyFill="1" applyBorder="1" applyAlignment="1"/>
    <xf numFmtId="0" fontId="6" fillId="0" borderId="0" xfId="0" applyFont="1" applyFill="1" applyAlignment="1">
      <alignment horizontal="right" vertical="center"/>
    </xf>
    <xf numFmtId="0" fontId="6" fillId="0" borderId="3" xfId="0" applyFont="1" applyFill="1" applyBorder="1" applyAlignment="1">
      <alignment vertical="center"/>
    </xf>
    <xf numFmtId="0" fontId="6" fillId="0" borderId="6" xfId="0" applyFont="1" applyFill="1" applyBorder="1" applyAlignment="1">
      <alignment vertical="center"/>
    </xf>
    <xf numFmtId="0" fontId="6" fillId="0" borderId="6" xfId="0" applyFont="1" applyFill="1" applyBorder="1" applyAlignment="1">
      <alignment horizontal="distributed" vertical="distributed" justifyLastLine="1"/>
    </xf>
    <xf numFmtId="0" fontId="6" fillId="0" borderId="24" xfId="0" applyFont="1" applyFill="1" applyBorder="1" applyAlignment="1">
      <alignment horizontal="distributed" vertical="distributed" justifyLastLine="1"/>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7" fillId="0" borderId="8" xfId="0" applyFont="1" applyFill="1" applyBorder="1" applyAlignment="1">
      <alignment horizontal="center" vertical="center"/>
    </xf>
    <xf numFmtId="0" fontId="6" fillId="0" borderId="0" xfId="0" applyFont="1" applyFill="1" applyBorder="1" applyAlignment="1">
      <alignment horizontal="distributed" vertical="distributed" justifyLastLine="1"/>
    </xf>
    <xf numFmtId="0" fontId="6" fillId="0" borderId="4" xfId="0" applyFont="1" applyFill="1" applyBorder="1" applyAlignment="1">
      <alignment horizontal="distributed" vertical="distributed" justifyLastLine="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xf>
    <xf numFmtId="181" fontId="6" fillId="0" borderId="0" xfId="0" applyNumberFormat="1" applyFont="1" applyFill="1" applyBorder="1" applyAlignment="1">
      <alignment vertical="center"/>
    </xf>
    <xf numFmtId="181" fontId="6" fillId="0" borderId="0" xfId="0" applyNumberFormat="1" applyFont="1" applyFill="1" applyBorder="1" applyAlignment="1">
      <alignment horizontal="center" vertical="center"/>
    </xf>
    <xf numFmtId="0" fontId="6" fillId="0" borderId="9" xfId="0" applyFont="1" applyFill="1" applyBorder="1" applyAlignment="1">
      <alignment vertical="center"/>
    </xf>
    <xf numFmtId="177" fontId="6" fillId="0" borderId="3" xfId="0" applyNumberFormat="1" applyFont="1" applyFill="1" applyBorder="1" applyAlignment="1">
      <alignment vertical="center"/>
    </xf>
    <xf numFmtId="181" fontId="6" fillId="0" borderId="3" xfId="0" applyNumberFormat="1" applyFont="1" applyFill="1" applyBorder="1" applyAlignment="1">
      <alignment vertical="center"/>
    </xf>
    <xf numFmtId="0" fontId="6" fillId="0" borderId="0" xfId="0" applyFont="1" applyFill="1" applyBorder="1" applyAlignment="1">
      <alignment horizontal="distributed" vertical="center"/>
    </xf>
    <xf numFmtId="0" fontId="9" fillId="0" borderId="0" xfId="0" applyFont="1" applyFill="1" applyBorder="1" applyAlignment="1">
      <alignment horizontal="distributed" vertical="center"/>
    </xf>
    <xf numFmtId="181" fontId="7" fillId="0" borderId="0" xfId="0" applyNumberFormat="1" applyFont="1" applyFill="1" applyAlignment="1">
      <alignment vertical="center"/>
    </xf>
    <xf numFmtId="0" fontId="6" fillId="0" borderId="0" xfId="0" applyFont="1" applyFill="1" applyAlignment="1">
      <alignment horizontal="center" vertical="center"/>
    </xf>
    <xf numFmtId="0" fontId="6" fillId="0" borderId="0" xfId="0" quotePrefix="1" applyFont="1" applyFill="1" applyAlignment="1">
      <alignment horizontal="right" vertical="center"/>
    </xf>
    <xf numFmtId="0" fontId="6" fillId="0" borderId="19" xfId="0" applyFont="1" applyFill="1" applyBorder="1" applyAlignment="1">
      <alignment horizontal="distributed" vertical="center" justifyLastLine="1"/>
    </xf>
    <xf numFmtId="0" fontId="6" fillId="0" borderId="19" xfId="0" applyFont="1" applyFill="1" applyBorder="1" applyAlignment="1">
      <alignment horizontal="center" vertical="center" justifyLastLine="1"/>
    </xf>
    <xf numFmtId="0" fontId="6" fillId="0" borderId="0" xfId="0" applyFont="1" applyFill="1" applyBorder="1" applyAlignment="1">
      <alignment horizontal="right" vertical="center"/>
    </xf>
    <xf numFmtId="0" fontId="6" fillId="0" borderId="0" xfId="0" applyFont="1" applyFill="1" applyBorder="1" applyAlignment="1">
      <alignment horizontal="center" vertical="center"/>
    </xf>
    <xf numFmtId="178" fontId="6" fillId="0" borderId="2" xfId="0" applyNumberFormat="1" applyFont="1" applyFill="1" applyBorder="1" applyAlignment="1">
      <alignment vertical="center"/>
    </xf>
    <xf numFmtId="178" fontId="6" fillId="0" borderId="0" xfId="0" applyNumberFormat="1" applyFont="1" applyFill="1" applyBorder="1" applyAlignment="1">
      <alignment vertical="center"/>
    </xf>
    <xf numFmtId="0" fontId="6" fillId="0" borderId="0" xfId="0" applyFont="1" applyFill="1" applyAlignment="1">
      <alignment horizontal="left" vertical="center"/>
    </xf>
    <xf numFmtId="0" fontId="7" fillId="0" borderId="3" xfId="0" applyFont="1" applyFill="1" applyBorder="1" applyAlignment="1">
      <alignment horizontal="right" vertical="center"/>
    </xf>
    <xf numFmtId="0" fontId="7" fillId="0" borderId="3" xfId="0" applyFont="1" applyFill="1" applyBorder="1" applyAlignment="1">
      <alignment horizontal="center" vertical="center"/>
    </xf>
    <xf numFmtId="0" fontId="7" fillId="0" borderId="3" xfId="0" applyFont="1" applyFill="1" applyBorder="1" applyAlignment="1">
      <alignment vertical="center"/>
    </xf>
    <xf numFmtId="178" fontId="7" fillId="0" borderId="10" xfId="0" applyNumberFormat="1" applyFont="1" applyFill="1" applyBorder="1" applyAlignment="1">
      <alignment vertical="center"/>
    </xf>
    <xf numFmtId="178" fontId="7" fillId="0" borderId="3" xfId="0" applyNumberFormat="1" applyFont="1" applyFill="1" applyBorder="1" applyAlignment="1">
      <alignment vertical="center"/>
    </xf>
    <xf numFmtId="0" fontId="7" fillId="0" borderId="0" xfId="0" applyFont="1" applyFill="1" applyAlignment="1">
      <alignment vertical="center"/>
    </xf>
    <xf numFmtId="0" fontId="6" fillId="0" borderId="0" xfId="0" quotePrefix="1" applyFont="1" applyFill="1" applyAlignment="1">
      <alignment vertical="center"/>
    </xf>
    <xf numFmtId="0" fontId="8" fillId="0" borderId="6" xfId="0" applyFont="1" applyFill="1" applyBorder="1" applyAlignment="1">
      <alignment horizontal="center" vertical="center" justifyLastLine="1"/>
    </xf>
    <xf numFmtId="0" fontId="8" fillId="0" borderId="8" xfId="0" applyFont="1" applyFill="1" applyBorder="1" applyAlignment="1">
      <alignment horizontal="distributed" vertical="center" justifyLastLine="1"/>
    </xf>
    <xf numFmtId="0" fontId="8" fillId="0" borderId="8" xfId="0" applyFont="1" applyFill="1" applyBorder="1" applyAlignment="1">
      <alignment horizontal="distributed" vertical="center" shrinkToFit="1"/>
    </xf>
    <xf numFmtId="0" fontId="8" fillId="0" borderId="2" xfId="0" quotePrefix="1" applyFont="1" applyFill="1" applyBorder="1" applyAlignment="1">
      <alignment vertical="center"/>
    </xf>
    <xf numFmtId="0" fontId="8" fillId="0" borderId="0" xfId="0" quotePrefix="1" applyFont="1" applyFill="1" applyAlignment="1">
      <alignment vertical="center" shrinkToFit="1"/>
    </xf>
    <xf numFmtId="0" fontId="8" fillId="0" borderId="0" xfId="0" quotePrefix="1" applyFont="1" applyFill="1" applyAlignment="1">
      <alignment vertical="center"/>
    </xf>
    <xf numFmtId="0" fontId="8" fillId="0" borderId="2" xfId="0" quotePrefix="1" applyFont="1" applyFill="1" applyBorder="1" applyAlignment="1">
      <alignment vertical="center" shrinkToFit="1"/>
    </xf>
    <xf numFmtId="0" fontId="8" fillId="0" borderId="2" xfId="0" applyFont="1" applyFill="1" applyBorder="1" applyAlignment="1">
      <alignment vertical="center" shrinkToFit="1"/>
    </xf>
    <xf numFmtId="57" fontId="8" fillId="0" borderId="0" xfId="0" quotePrefix="1" applyNumberFormat="1" applyFont="1" applyFill="1" applyAlignment="1">
      <alignment horizontal="left" vertical="center" shrinkToFit="1"/>
    </xf>
    <xf numFmtId="0" fontId="8" fillId="0" borderId="0" xfId="0" applyFont="1" applyFill="1" applyAlignment="1">
      <alignment vertical="center"/>
    </xf>
    <xf numFmtId="0" fontId="8" fillId="0" borderId="2" xfId="0" applyFont="1" applyFill="1" applyBorder="1" applyAlignment="1">
      <alignment vertical="center"/>
    </xf>
    <xf numFmtId="58" fontId="8" fillId="0" borderId="0" xfId="0" quotePrefix="1" applyNumberFormat="1" applyFont="1" applyFill="1" applyAlignment="1">
      <alignment vertical="center" shrinkToFit="1"/>
    </xf>
    <xf numFmtId="0" fontId="8" fillId="0" borderId="0" xfId="0" quotePrefix="1" applyFont="1" applyFill="1" applyAlignment="1">
      <alignment vertical="center" wrapText="1"/>
    </xf>
    <xf numFmtId="0" fontId="9" fillId="0" borderId="0" xfId="0" applyFont="1" applyFill="1" applyAlignment="1">
      <alignment vertical="center" shrinkToFit="1"/>
    </xf>
    <xf numFmtId="0" fontId="8" fillId="0" borderId="0" xfId="0" applyFont="1" applyFill="1" applyAlignment="1">
      <alignment vertical="center" shrinkToFit="1"/>
    </xf>
    <xf numFmtId="0" fontId="8" fillId="0" borderId="13" xfId="0" applyFont="1" applyFill="1" applyBorder="1" applyAlignment="1">
      <alignment horizontal="distributed" vertical="center" justifyLastLine="1"/>
    </xf>
    <xf numFmtId="0" fontId="8" fillId="0" borderId="0" xfId="0" applyFont="1" applyFill="1" applyAlignment="1">
      <alignment horizontal="left" vertical="center" shrinkToFit="1"/>
    </xf>
    <xf numFmtId="0" fontId="10" fillId="0" borderId="25" xfId="0" applyFont="1" applyFill="1" applyBorder="1" applyAlignment="1">
      <alignment vertical="center" textRotation="255"/>
    </xf>
    <xf numFmtId="0" fontId="8" fillId="0" borderId="0" xfId="0" quotePrefix="1" applyFont="1" applyFill="1" applyAlignment="1">
      <alignment vertical="center" wrapText="1" shrinkToFit="1"/>
    </xf>
    <xf numFmtId="0" fontId="8" fillId="0" borderId="10" xfId="0" quotePrefix="1" applyFont="1" applyFill="1" applyBorder="1" applyAlignment="1">
      <alignment vertical="center" shrinkToFit="1"/>
    </xf>
    <xf numFmtId="0" fontId="8" fillId="0" borderId="3" xfId="0" quotePrefix="1" applyFont="1" applyFill="1" applyBorder="1" applyAlignment="1">
      <alignment vertical="center" shrinkToFit="1"/>
    </xf>
    <xf numFmtId="0" fontId="10" fillId="0" borderId="0" xfId="0" applyFont="1" applyFill="1" applyAlignment="1">
      <alignment vertical="center"/>
    </xf>
    <xf numFmtId="0" fontId="9" fillId="0" borderId="6" xfId="0" applyFont="1" applyFill="1" applyBorder="1" applyAlignment="1">
      <alignment horizontal="center" vertical="center" justifyLastLine="1"/>
    </xf>
    <xf numFmtId="0" fontId="9" fillId="0" borderId="8" xfId="0" applyFont="1" applyFill="1" applyBorder="1" applyAlignment="1">
      <alignment horizontal="distributed" vertical="center" justifyLastLine="1"/>
    </xf>
    <xf numFmtId="0" fontId="9" fillId="0" borderId="8" xfId="0" applyFont="1" applyFill="1" applyBorder="1" applyAlignment="1">
      <alignment horizontal="center" vertical="center" shrinkToFit="1"/>
    </xf>
    <xf numFmtId="0" fontId="9" fillId="0" borderId="2" xfId="0" quotePrefix="1" applyFont="1" applyFill="1" applyBorder="1" applyAlignment="1">
      <alignment vertical="center"/>
    </xf>
    <xf numFmtId="0" fontId="9" fillId="0" borderId="0" xfId="0" quotePrefix="1" applyFont="1" applyFill="1" applyAlignment="1">
      <alignment vertical="center" shrinkToFit="1"/>
    </xf>
    <xf numFmtId="0" fontId="9" fillId="0" borderId="0" xfId="0" quotePrefix="1" applyFont="1" applyFill="1" applyAlignment="1">
      <alignment vertical="center"/>
    </xf>
    <xf numFmtId="0" fontId="9" fillId="0" borderId="0" xfId="0" applyFont="1" applyFill="1" applyAlignment="1">
      <alignment vertical="center"/>
    </xf>
    <xf numFmtId="0" fontId="9" fillId="0" borderId="2" xfId="0" quotePrefix="1" applyFont="1" applyFill="1" applyBorder="1" applyAlignment="1">
      <alignment vertical="center" shrinkToFit="1"/>
    </xf>
    <xf numFmtId="0" fontId="9" fillId="0" borderId="15" xfId="0" applyFont="1" applyFill="1" applyBorder="1" applyAlignment="1">
      <alignment horizontal="distributed" vertical="center"/>
    </xf>
    <xf numFmtId="0" fontId="9" fillId="0" borderId="3" xfId="0" quotePrefix="1" applyFont="1" applyFill="1" applyBorder="1" applyAlignment="1">
      <alignment vertical="center"/>
    </xf>
    <xf numFmtId="0" fontId="9" fillId="0" borderId="3" xfId="0" quotePrefix="1" applyFont="1" applyFill="1" applyBorder="1" applyAlignment="1">
      <alignment vertical="center" shrinkToFit="1"/>
    </xf>
    <xf numFmtId="0" fontId="9" fillId="0" borderId="3" xfId="0" applyFont="1" applyFill="1" applyBorder="1" applyAlignment="1">
      <alignment vertical="center" shrinkToFit="1"/>
    </xf>
    <xf numFmtId="0" fontId="11" fillId="0" borderId="0" xfId="0" applyFont="1" applyFill="1" applyAlignment="1">
      <alignment vertical="center"/>
    </xf>
    <xf numFmtId="0" fontId="6" fillId="0" borderId="6" xfId="0" applyFont="1" applyFill="1" applyBorder="1" applyAlignment="1">
      <alignment horizontal="distributed" vertical="center" justifyLastLine="1"/>
    </xf>
    <xf numFmtId="0" fontId="6" fillId="0" borderId="8" xfId="0" applyFont="1" applyFill="1" applyBorder="1" applyAlignment="1">
      <alignment horizontal="distributed" vertical="center" justifyLastLine="1"/>
    </xf>
    <xf numFmtId="0" fontId="6" fillId="0" borderId="19" xfId="0" applyFont="1" applyFill="1" applyBorder="1" applyAlignment="1">
      <alignment horizontal="distributed" vertical="center"/>
    </xf>
    <xf numFmtId="57" fontId="9" fillId="0" borderId="0" xfId="0" applyNumberFormat="1" applyFont="1" applyFill="1" applyAlignment="1">
      <alignment vertical="center" shrinkToFit="1"/>
    </xf>
    <xf numFmtId="57" fontId="9" fillId="0" borderId="0" xfId="0" quotePrefix="1" applyNumberFormat="1" applyFont="1" applyFill="1" applyAlignment="1">
      <alignment vertical="center" shrinkToFit="1"/>
    </xf>
    <xf numFmtId="0" fontId="9" fillId="0" borderId="13" xfId="0" applyFont="1" applyFill="1" applyBorder="1" applyAlignment="1">
      <alignment horizontal="distributed" vertical="center"/>
    </xf>
    <xf numFmtId="0" fontId="6" fillId="0" borderId="13" xfId="0" applyFont="1" applyFill="1" applyBorder="1" applyAlignment="1">
      <alignment horizontal="distributed" vertical="center"/>
    </xf>
    <xf numFmtId="0" fontId="9" fillId="0" borderId="0" xfId="0" quotePrefix="1" applyFont="1" applyFill="1" applyAlignment="1">
      <alignment horizontal="left" vertical="center" shrinkToFit="1"/>
    </xf>
    <xf numFmtId="0" fontId="9" fillId="0" borderId="10" xfId="0" quotePrefix="1" applyFont="1" applyFill="1" applyBorder="1" applyAlignment="1">
      <alignment vertical="center"/>
    </xf>
    <xf numFmtId="0" fontId="6" fillId="0" borderId="11" xfId="0" applyFont="1" applyFill="1" applyBorder="1" applyAlignment="1">
      <alignment horizontal="distributed" vertical="center" justifyLastLine="1"/>
    </xf>
    <xf numFmtId="0" fontId="6" fillId="0" borderId="21"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18" xfId="0" applyFont="1" applyFill="1" applyBorder="1" applyAlignment="1">
      <alignment horizontal="distributed" vertical="center" justifyLastLine="1"/>
    </xf>
    <xf numFmtId="0" fontId="6" fillId="0" borderId="20" xfId="0" applyFont="1" applyFill="1" applyBorder="1" applyAlignment="1">
      <alignment horizontal="distributed" vertical="center" justifyLastLine="1"/>
    </xf>
    <xf numFmtId="0" fontId="6" fillId="0" borderId="15"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176" fontId="6" fillId="0" borderId="0" xfId="0" applyNumberFormat="1" applyFont="1" applyFill="1" applyBorder="1" applyAlignment="1">
      <alignment horizontal="distributed" vertical="center" justifyLastLine="1"/>
    </xf>
    <xf numFmtId="176" fontId="6" fillId="0" borderId="0" xfId="0" quotePrefix="1" applyNumberFormat="1" applyFont="1" applyFill="1" applyBorder="1" applyAlignment="1">
      <alignment horizontal="distributed" vertical="center" justifyLastLine="1"/>
    </xf>
    <xf numFmtId="0" fontId="6" fillId="0" borderId="14" xfId="0" applyFont="1" applyFill="1" applyBorder="1" applyAlignment="1">
      <alignment vertical="center"/>
    </xf>
    <xf numFmtId="0" fontId="6" fillId="0" borderId="15" xfId="0" applyFont="1" applyFill="1" applyBorder="1" applyAlignment="1">
      <alignment horizontal="distributed" vertical="center"/>
    </xf>
    <xf numFmtId="179" fontId="6" fillId="0" borderId="26" xfId="0" applyNumberFormat="1" applyFont="1" applyFill="1" applyBorder="1" applyAlignment="1">
      <alignment vertical="center"/>
    </xf>
    <xf numFmtId="179" fontId="6" fillId="0" borderId="0" xfId="0" applyNumberFormat="1" applyFont="1" applyFill="1" applyBorder="1" applyAlignment="1">
      <alignment vertical="center"/>
    </xf>
    <xf numFmtId="0" fontId="6" fillId="0" borderId="2" xfId="0" applyFont="1" applyFill="1" applyBorder="1" applyAlignment="1">
      <alignment vertical="center"/>
    </xf>
    <xf numFmtId="176" fontId="6" fillId="0" borderId="0" xfId="0" applyNumberFormat="1" applyFont="1" applyFill="1" applyBorder="1" applyAlignment="1">
      <alignment horizontal="center" vertical="center"/>
    </xf>
    <xf numFmtId="179" fontId="6" fillId="0" borderId="16" xfId="0" applyNumberFormat="1" applyFont="1" applyFill="1" applyBorder="1" applyAlignment="1">
      <alignment vertical="center"/>
    </xf>
    <xf numFmtId="0" fontId="9" fillId="0" borderId="0" xfId="0" applyFont="1" applyFill="1" applyBorder="1" applyAlignment="1">
      <alignment vertical="center" wrapText="1"/>
    </xf>
    <xf numFmtId="0" fontId="10" fillId="0" borderId="0" xfId="0" applyFont="1" applyFill="1" applyBorder="1" applyAlignment="1">
      <alignment vertical="center"/>
    </xf>
    <xf numFmtId="0" fontId="6" fillId="0" borderId="16" xfId="0" applyFont="1" applyFill="1" applyBorder="1" applyAlignment="1">
      <alignment vertical="center"/>
    </xf>
    <xf numFmtId="179" fontId="6" fillId="0" borderId="14" xfId="0" applyNumberFormat="1" applyFont="1" applyFill="1" applyBorder="1" applyAlignment="1">
      <alignment vertical="center"/>
    </xf>
    <xf numFmtId="179" fontId="6" fillId="0" borderId="2" xfId="0" applyNumberFormat="1" applyFont="1" applyFill="1" applyBorder="1" applyAlignment="1">
      <alignment vertical="center"/>
    </xf>
    <xf numFmtId="0" fontId="6" fillId="0" borderId="15" xfId="0" applyFont="1" applyFill="1" applyBorder="1" applyAlignment="1">
      <alignment horizontal="center" vertical="center"/>
    </xf>
    <xf numFmtId="179" fontId="6" fillId="0" borderId="0" xfId="0" applyNumberFormat="1" applyFont="1" applyFill="1" applyAlignment="1">
      <alignment vertical="center"/>
    </xf>
    <xf numFmtId="0" fontId="6" fillId="0" borderId="12" xfId="0" applyFont="1" applyFill="1" applyBorder="1" applyAlignment="1">
      <alignment vertical="center"/>
    </xf>
    <xf numFmtId="0" fontId="6" fillId="0" borderId="17" xfId="0" applyFont="1" applyFill="1" applyBorder="1" applyAlignment="1">
      <alignment vertical="center"/>
    </xf>
    <xf numFmtId="179" fontId="6" fillId="0" borderId="2" xfId="0" applyNumberFormat="1" applyFont="1" applyFill="1" applyBorder="1" applyAlignment="1">
      <alignment horizontal="right" vertical="center"/>
    </xf>
    <xf numFmtId="0" fontId="6" fillId="0" borderId="18" xfId="0" applyFont="1" applyFill="1" applyBorder="1" applyAlignment="1">
      <alignment horizontal="distributed" vertical="center"/>
    </xf>
    <xf numFmtId="179" fontId="6" fillId="0" borderId="20" xfId="0" applyNumberFormat="1" applyFont="1" applyFill="1" applyBorder="1" applyAlignment="1">
      <alignment vertical="center"/>
    </xf>
    <xf numFmtId="179" fontId="6" fillId="0" borderId="13" xfId="0" applyNumberFormat="1" applyFont="1" applyFill="1" applyBorder="1" applyAlignment="1">
      <alignment vertical="center"/>
    </xf>
    <xf numFmtId="179" fontId="6" fillId="0" borderId="19" xfId="0" applyNumberFormat="1" applyFont="1" applyFill="1" applyBorder="1" applyAlignment="1">
      <alignment vertical="center"/>
    </xf>
    <xf numFmtId="0" fontId="12" fillId="0" borderId="0" xfId="0" applyFont="1" applyFill="1" applyAlignment="1">
      <alignment vertical="center"/>
    </xf>
    <xf numFmtId="0" fontId="6" fillId="0" borderId="12" xfId="0" applyFont="1" applyFill="1" applyBorder="1" applyAlignment="1">
      <alignment vertical="center" shrinkToFit="1"/>
    </xf>
    <xf numFmtId="176" fontId="6" fillId="0" borderId="19" xfId="0" applyNumberFormat="1" applyFont="1" applyFill="1" applyBorder="1" applyAlignment="1">
      <alignment horizontal="distributed" vertical="center" justifyLastLine="1"/>
    </xf>
    <xf numFmtId="176" fontId="6" fillId="0" borderId="18" xfId="0" quotePrefix="1" applyNumberFormat="1" applyFont="1" applyFill="1" applyBorder="1" applyAlignment="1">
      <alignment horizontal="center" vertical="center" justifyLastLine="1"/>
    </xf>
    <xf numFmtId="176" fontId="6" fillId="0" borderId="18" xfId="0" applyNumberFormat="1" applyFont="1" applyFill="1" applyBorder="1" applyAlignment="1">
      <alignment horizontal="distributed" vertical="center" justifyLastLine="1"/>
    </xf>
    <xf numFmtId="176" fontId="6" fillId="0" borderId="0" xfId="0" applyNumberFormat="1" applyFont="1" applyFill="1" applyAlignment="1">
      <alignment horizontal="center" vertical="center"/>
    </xf>
    <xf numFmtId="176" fontId="6" fillId="0" borderId="12" xfId="0" applyNumberFormat="1" applyFont="1" applyFill="1" applyBorder="1" applyAlignment="1">
      <alignment horizontal="center" vertical="center"/>
    </xf>
    <xf numFmtId="0" fontId="6" fillId="0" borderId="0" xfId="0" quotePrefix="1" applyFont="1" applyFill="1" applyAlignment="1">
      <alignment horizontal="center" vertical="center"/>
    </xf>
    <xf numFmtId="0" fontId="10" fillId="0" borderId="0" xfId="0" applyFont="1" applyFill="1" applyAlignment="1">
      <alignment horizontal="distributed" vertical="center" justifyLastLine="1"/>
    </xf>
    <xf numFmtId="0" fontId="13" fillId="0" borderId="0" xfId="0" applyFont="1" applyFill="1" applyAlignment="1">
      <alignment horizontal="distributed" vertical="center" justifyLastLine="1"/>
    </xf>
    <xf numFmtId="0" fontId="6" fillId="0" borderId="8" xfId="0" applyFont="1" applyFill="1" applyBorder="1" applyAlignment="1">
      <alignment horizontal="distributed" vertical="center" wrapText="1" justifyLastLine="1"/>
    </xf>
    <xf numFmtId="0" fontId="6" fillId="0" borderId="8" xfId="0" applyNumberFormat="1" applyFont="1" applyFill="1" applyBorder="1" applyAlignment="1">
      <alignment horizontal="distributed" vertical="center" wrapText="1" justifyLastLine="1"/>
    </xf>
    <xf numFmtId="0" fontId="7" fillId="0" borderId="8" xfId="0" applyNumberFormat="1" applyFont="1" applyFill="1" applyBorder="1" applyAlignment="1">
      <alignment horizontal="distributed" vertical="center" wrapText="1" justifyLastLine="1"/>
    </xf>
    <xf numFmtId="0" fontId="7" fillId="0" borderId="0" xfId="0" applyFont="1" applyFill="1" applyBorder="1" applyAlignment="1">
      <alignment vertical="center"/>
    </xf>
    <xf numFmtId="181" fontId="6" fillId="0" borderId="0" xfId="0" applyNumberFormat="1" applyFont="1" applyFill="1" applyBorder="1" applyAlignment="1">
      <alignment horizontal="right" vertical="center"/>
    </xf>
    <xf numFmtId="181" fontId="7" fillId="0" borderId="0" xfId="0" applyNumberFormat="1" applyFont="1" applyFill="1" applyBorder="1" applyAlignment="1">
      <alignment horizontal="right" vertical="center"/>
    </xf>
    <xf numFmtId="181" fontId="15" fillId="0" borderId="0" xfId="0" applyNumberFormat="1" applyFont="1" applyFill="1" applyBorder="1" applyAlignment="1">
      <alignment horizontal="right" vertical="center"/>
    </xf>
    <xf numFmtId="181" fontId="16" fillId="0" borderId="0" xfId="0" applyNumberFormat="1" applyFont="1" applyFill="1" applyBorder="1" applyAlignment="1">
      <alignment horizontal="right" vertical="center"/>
    </xf>
    <xf numFmtId="183" fontId="7" fillId="0" borderId="0" xfId="0" applyNumberFormat="1" applyFont="1" applyFill="1" applyAlignment="1">
      <alignment horizontal="right" vertical="center"/>
    </xf>
    <xf numFmtId="176" fontId="6" fillId="0" borderId="3" xfId="0" applyNumberFormat="1" applyFont="1" applyFill="1" applyBorder="1" applyAlignment="1">
      <alignment vertical="center"/>
    </xf>
    <xf numFmtId="176" fontId="7" fillId="0" borderId="3" xfId="0" applyNumberFormat="1" applyFont="1" applyFill="1" applyBorder="1" applyAlignment="1">
      <alignment vertical="center"/>
    </xf>
    <xf numFmtId="0" fontId="7" fillId="0" borderId="8" xfId="0" applyFont="1" applyFill="1" applyBorder="1" applyAlignment="1">
      <alignment horizontal="distributed" vertical="center" justifyLastLine="1"/>
    </xf>
    <xf numFmtId="177" fontId="6" fillId="0" borderId="0" xfId="0" applyNumberFormat="1" applyFont="1" applyFill="1" applyBorder="1" applyAlignment="1">
      <alignment horizontal="right" vertical="center"/>
    </xf>
    <xf numFmtId="0" fontId="6" fillId="0" borderId="0" xfId="0" applyFont="1" applyFill="1" applyBorder="1" applyAlignment="1">
      <alignment horizontal="left" vertical="center" shrinkToFit="1"/>
    </xf>
    <xf numFmtId="0" fontId="6" fillId="0" borderId="3" xfId="0" applyFont="1" applyFill="1" applyBorder="1" applyAlignment="1">
      <alignment horizontal="right" vertical="center" shrinkToFit="1"/>
    </xf>
    <xf numFmtId="177" fontId="6" fillId="0" borderId="3" xfId="0" applyNumberFormat="1" applyFont="1" applyFill="1" applyBorder="1" applyAlignment="1">
      <alignment horizontal="right" vertical="center"/>
    </xf>
    <xf numFmtId="183" fontId="7" fillId="0" borderId="3" xfId="0" applyNumberFormat="1" applyFont="1" applyFill="1" applyBorder="1" applyAlignment="1">
      <alignment horizontal="right" vertical="center"/>
    </xf>
    <xf numFmtId="0" fontId="6" fillId="0" borderId="0" xfId="0" quotePrefix="1" applyFont="1" applyFill="1" applyAlignment="1">
      <alignment horizontal="center" vertical="center" justifyLastLine="1"/>
    </xf>
    <xf numFmtId="0" fontId="6" fillId="0" borderId="0" xfId="0" applyFont="1" applyFill="1" applyAlignment="1">
      <alignment horizontal="distributed" vertical="center"/>
    </xf>
    <xf numFmtId="0" fontId="10" fillId="0" borderId="0" xfId="0" applyFont="1" applyFill="1"/>
    <xf numFmtId="0" fontId="12" fillId="0" borderId="8" xfId="0" applyFont="1" applyFill="1" applyBorder="1" applyAlignment="1">
      <alignment horizontal="left" vertical="center" wrapText="1"/>
    </xf>
    <xf numFmtId="0" fontId="6" fillId="0" borderId="8" xfId="0" applyFont="1" applyFill="1" applyBorder="1" applyAlignment="1">
      <alignment vertical="center" shrinkToFit="1"/>
    </xf>
    <xf numFmtId="0" fontId="6" fillId="0" borderId="8" xfId="0" applyFont="1" applyFill="1" applyBorder="1" applyAlignment="1">
      <alignment horizontal="distributed" vertical="center" shrinkToFit="1"/>
    </xf>
    <xf numFmtId="0" fontId="12" fillId="0" borderId="8" xfId="0" applyFont="1" applyFill="1" applyBorder="1" applyAlignment="1">
      <alignment horizontal="distributed" vertical="center" wrapText="1" shrinkToFit="1"/>
    </xf>
    <xf numFmtId="176" fontId="6" fillId="0" borderId="2" xfId="0" applyNumberFormat="1" applyFont="1" applyFill="1" applyBorder="1" applyAlignment="1">
      <alignment vertical="center" shrinkToFit="1"/>
    </xf>
    <xf numFmtId="176" fontId="6" fillId="0" borderId="0" xfId="0" applyNumberFormat="1" applyFont="1" applyFill="1" applyBorder="1" applyAlignment="1">
      <alignment vertical="center"/>
    </xf>
    <xf numFmtId="0" fontId="6" fillId="0" borderId="0" xfId="0" applyFont="1" applyFill="1" applyBorder="1" applyAlignment="1">
      <alignment horizontal="center" vertical="center" wrapText="1"/>
    </xf>
    <xf numFmtId="0" fontId="6" fillId="0" borderId="0" xfId="0" applyFont="1" applyFill="1" applyBorder="1" applyAlignment="1">
      <alignmen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9" xfId="0" applyFont="1" applyFill="1" applyBorder="1" applyAlignment="1">
      <alignment vertical="center"/>
    </xf>
    <xf numFmtId="176" fontId="7" fillId="0" borderId="10" xfId="0" applyNumberFormat="1" applyFont="1" applyFill="1" applyBorder="1" applyAlignment="1">
      <alignment vertical="center" shrinkToFit="1"/>
    </xf>
    <xf numFmtId="176" fontId="7" fillId="0" borderId="3" xfId="0" applyNumberFormat="1" applyFont="1" applyFill="1" applyBorder="1" applyAlignment="1">
      <alignment horizontal="right" vertical="center"/>
    </xf>
    <xf numFmtId="0" fontId="6" fillId="0" borderId="7" xfId="0" applyFont="1" applyFill="1" applyBorder="1" applyAlignment="1">
      <alignment horizontal="distributed" vertical="center" justifyLastLine="1"/>
    </xf>
    <xf numFmtId="0" fontId="6" fillId="0" borderId="2" xfId="0" applyFont="1" applyFill="1" applyBorder="1" applyAlignment="1">
      <alignment horizontal="center" vertical="center"/>
    </xf>
    <xf numFmtId="0" fontId="7" fillId="0" borderId="10" xfId="0" applyFont="1" applyFill="1" applyBorder="1" applyAlignment="1">
      <alignment horizontal="center" vertical="center"/>
    </xf>
    <xf numFmtId="0" fontId="9" fillId="0" borderId="19" xfId="0" applyFont="1" applyFill="1" applyBorder="1" applyAlignment="1">
      <alignment horizontal="center" vertical="center" shrinkToFit="1"/>
    </xf>
    <xf numFmtId="0" fontId="6" fillId="0" borderId="13" xfId="0" applyFont="1" applyFill="1" applyBorder="1" applyAlignment="1">
      <alignment horizontal="distributed" vertical="center" justifyLastLine="1"/>
    </xf>
    <xf numFmtId="0" fontId="6" fillId="0" borderId="0" xfId="0" applyFont="1" applyFill="1" applyBorder="1" applyAlignment="1">
      <alignment horizontal="center" vertical="top"/>
    </xf>
    <xf numFmtId="176" fontId="6" fillId="0" borderId="2" xfId="0" applyNumberFormat="1" applyFont="1" applyFill="1" applyBorder="1" applyAlignment="1">
      <alignment vertical="top"/>
    </xf>
    <xf numFmtId="176" fontId="6" fillId="0" borderId="0" xfId="0" applyNumberFormat="1" applyFont="1" applyFill="1" applyBorder="1" applyAlignment="1">
      <alignment vertical="top"/>
    </xf>
    <xf numFmtId="0" fontId="6" fillId="0" borderId="0" xfId="0" applyFont="1" applyFill="1" applyBorder="1" applyAlignment="1">
      <alignment vertical="top"/>
    </xf>
    <xf numFmtId="0" fontId="6" fillId="0" borderId="0" xfId="0" applyNumberFormat="1" applyFont="1" applyFill="1" applyBorder="1" applyAlignment="1">
      <alignment horizontal="center" vertical="top"/>
    </xf>
    <xf numFmtId="0" fontId="6" fillId="0" borderId="0" xfId="0" applyFont="1" applyFill="1" applyAlignment="1">
      <alignment vertical="top"/>
    </xf>
    <xf numFmtId="176" fontId="6" fillId="0" borderId="0" xfId="0" applyNumberFormat="1" applyFont="1" applyFill="1" applyBorder="1" applyAlignment="1">
      <alignment horizontal="center" vertical="top"/>
    </xf>
    <xf numFmtId="0" fontId="7" fillId="0" borderId="0" xfId="0" applyFont="1" applyFill="1" applyBorder="1" applyAlignment="1">
      <alignment horizontal="center" vertical="top"/>
    </xf>
    <xf numFmtId="0" fontId="7" fillId="0" borderId="0" xfId="0" applyFont="1" applyFill="1" applyBorder="1" applyAlignment="1">
      <alignment vertical="top"/>
    </xf>
    <xf numFmtId="176" fontId="7" fillId="0" borderId="2" xfId="0" applyNumberFormat="1" applyFont="1" applyFill="1" applyBorder="1" applyAlignment="1">
      <alignment vertical="top"/>
    </xf>
    <xf numFmtId="0" fontId="7" fillId="0" borderId="0" xfId="0" applyNumberFormat="1" applyFont="1" applyFill="1" applyBorder="1" applyAlignment="1">
      <alignment horizontal="center" vertical="top"/>
    </xf>
    <xf numFmtId="176" fontId="7" fillId="0" borderId="0" xfId="0" applyNumberFormat="1" applyFont="1" applyFill="1" applyBorder="1" applyAlignment="1">
      <alignment vertical="top"/>
    </xf>
    <xf numFmtId="0" fontId="7" fillId="0" borderId="0" xfId="0" applyFont="1" applyFill="1" applyAlignment="1">
      <alignment vertical="top"/>
    </xf>
    <xf numFmtId="0" fontId="6" fillId="0" borderId="3" xfId="0" applyFont="1" applyFill="1" applyBorder="1" applyAlignment="1">
      <alignment horizontal="center" vertical="center"/>
    </xf>
    <xf numFmtId="176" fontId="6" fillId="0" borderId="10" xfId="0" applyNumberFormat="1" applyFont="1" applyFill="1" applyBorder="1" applyAlignment="1">
      <alignment vertical="center"/>
    </xf>
    <xf numFmtId="0" fontId="6" fillId="0" borderId="3" xfId="0" applyNumberFormat="1" applyFont="1" applyFill="1" applyBorder="1" applyAlignment="1">
      <alignment horizontal="center" vertical="center"/>
    </xf>
    <xf numFmtId="0" fontId="6" fillId="0" borderId="0" xfId="0" applyFont="1" applyFill="1" applyAlignment="1">
      <alignment horizontal="distributed" vertical="center" justifyLastLine="1"/>
    </xf>
    <xf numFmtId="0" fontId="6" fillId="0" borderId="2" xfId="0" applyFont="1" applyFill="1" applyBorder="1" applyAlignment="1">
      <alignment horizontal="distributed" vertical="center" justifyLastLine="1"/>
    </xf>
    <xf numFmtId="177" fontId="6" fillId="0" borderId="2" xfId="0" applyNumberFormat="1" applyFont="1" applyFill="1" applyBorder="1" applyAlignment="1">
      <alignment vertical="center"/>
    </xf>
    <xf numFmtId="0" fontId="7" fillId="0" borderId="0" xfId="0" applyFont="1" applyFill="1" applyBorder="1" applyAlignment="1">
      <alignment horizontal="center" vertical="center"/>
    </xf>
    <xf numFmtId="177" fontId="7" fillId="0" borderId="2" xfId="0" applyNumberFormat="1" applyFont="1" applyFill="1" applyBorder="1" applyAlignment="1">
      <alignment vertical="center"/>
    </xf>
    <xf numFmtId="176" fontId="7" fillId="0" borderId="0" xfId="0" applyNumberFormat="1" applyFont="1" applyFill="1" applyAlignment="1">
      <alignment vertical="center"/>
    </xf>
    <xf numFmtId="177" fontId="7" fillId="0" borderId="10" xfId="0" applyNumberFormat="1" applyFont="1" applyFill="1" applyBorder="1" applyAlignment="1">
      <alignment vertical="center"/>
    </xf>
    <xf numFmtId="176" fontId="6" fillId="0" borderId="0" xfId="0" applyNumberFormat="1" applyFont="1" applyFill="1" applyAlignment="1">
      <alignment vertical="center"/>
    </xf>
    <xf numFmtId="0" fontId="6" fillId="0" borderId="0" xfId="0" applyFont="1" applyFill="1" applyAlignment="1">
      <alignment horizontal="center" vertical="center" justifyLastLine="1"/>
    </xf>
    <xf numFmtId="0" fontId="6" fillId="0" borderId="0" xfId="0" applyFont="1" applyFill="1" applyAlignment="1">
      <alignment vertical="center" justifyLastLine="1"/>
    </xf>
    <xf numFmtId="0" fontId="6" fillId="0" borderId="0" xfId="0" quotePrefix="1" applyFont="1" applyFill="1" applyAlignment="1">
      <alignment horizontal="left" vertical="center" justifyLastLine="1"/>
    </xf>
    <xf numFmtId="0" fontId="6" fillId="0" borderId="14" xfId="0" applyFont="1" applyFill="1" applyBorder="1" applyAlignment="1">
      <alignment horizontal="center" shrinkToFit="1"/>
    </xf>
    <xf numFmtId="0" fontId="6" fillId="0" borderId="14" xfId="0" applyFont="1" applyFill="1" applyBorder="1" applyAlignment="1">
      <alignment horizontal="center" vertical="center" shrinkToFit="1"/>
    </xf>
    <xf numFmtId="0" fontId="9" fillId="0" borderId="19" xfId="0" applyFont="1" applyFill="1" applyBorder="1" applyAlignment="1">
      <alignment horizontal="center" vertical="center" justifyLastLine="1"/>
    </xf>
    <xf numFmtId="0" fontId="9" fillId="0" borderId="19" xfId="0" applyFont="1" applyFill="1" applyBorder="1" applyAlignment="1">
      <alignment horizontal="distributed" vertical="center" justifyLastLine="1"/>
    </xf>
    <xf numFmtId="0" fontId="9" fillId="0" borderId="15" xfId="0" applyFont="1" applyFill="1" applyBorder="1" applyAlignment="1">
      <alignment horizontal="distributed" vertical="center" justifyLastLine="1"/>
    </xf>
    <xf numFmtId="0" fontId="6" fillId="0" borderId="19" xfId="0" applyFont="1" applyFill="1" applyBorder="1" applyAlignment="1">
      <alignment horizontal="center" vertical="center" shrinkToFit="1"/>
    </xf>
    <xf numFmtId="0" fontId="6" fillId="0" borderId="4" xfId="0" applyFont="1" applyFill="1" applyBorder="1" applyAlignment="1">
      <alignment horizontal="distributed" vertical="center"/>
    </xf>
    <xf numFmtId="0" fontId="6" fillId="0" borderId="4" xfId="0" applyFont="1" applyFill="1" applyBorder="1" applyAlignment="1">
      <alignment horizontal="center" vertical="center"/>
    </xf>
    <xf numFmtId="176" fontId="6" fillId="0" borderId="2" xfId="0" applyNumberFormat="1" applyFont="1" applyFill="1" applyBorder="1" applyAlignment="1">
      <alignment vertical="center"/>
    </xf>
    <xf numFmtId="0" fontId="7" fillId="0" borderId="9" xfId="0" applyFont="1" applyFill="1" applyBorder="1" applyAlignment="1">
      <alignment horizontal="center" vertical="center"/>
    </xf>
    <xf numFmtId="176" fontId="7" fillId="0" borderId="10" xfId="0" applyNumberFormat="1" applyFont="1" applyFill="1" applyBorder="1" applyAlignment="1">
      <alignment vertical="center"/>
    </xf>
    <xf numFmtId="0" fontId="6" fillId="0" borderId="0" xfId="0" applyFont="1" applyFill="1" applyAlignment="1">
      <alignment horizontal="center" vertical="center" wrapText="1"/>
    </xf>
    <xf numFmtId="0" fontId="7" fillId="0" borderId="0" xfId="0" applyFont="1" applyFill="1" applyAlignment="1">
      <alignment horizontal="right" vertical="center"/>
    </xf>
    <xf numFmtId="0" fontId="6" fillId="0" borderId="5" xfId="0" applyFont="1" applyFill="1" applyBorder="1" applyAlignment="1">
      <alignment vertical="center"/>
    </xf>
    <xf numFmtId="181" fontId="6" fillId="0" borderId="5" xfId="0" applyNumberFormat="1" applyFont="1" applyFill="1" applyBorder="1" applyAlignment="1">
      <alignment horizontal="center" vertical="center"/>
    </xf>
    <xf numFmtId="181" fontId="7" fillId="0" borderId="0" xfId="0" applyNumberFormat="1" applyFont="1" applyFill="1" applyBorder="1" applyAlignment="1">
      <alignment horizontal="center" vertical="center"/>
    </xf>
    <xf numFmtId="181" fontId="7" fillId="0" borderId="0" xfId="0" applyNumberFormat="1" applyFont="1" applyFill="1" applyBorder="1" applyAlignment="1">
      <alignment horizontal="center" vertical="top"/>
    </xf>
    <xf numFmtId="0" fontId="6" fillId="0" borderId="0" xfId="0" applyFont="1" applyFill="1" applyBorder="1" applyAlignment="1">
      <alignment horizontal="distributed" vertical="center" shrinkToFit="1"/>
    </xf>
    <xf numFmtId="181" fontId="6" fillId="0" borderId="0" xfId="1" applyNumberFormat="1" applyFont="1" applyFill="1" applyBorder="1" applyAlignment="1">
      <alignment vertical="center"/>
    </xf>
    <xf numFmtId="181" fontId="7" fillId="0" borderId="0" xfId="1" applyNumberFormat="1" applyFont="1" applyFill="1" applyBorder="1" applyAlignment="1">
      <alignment vertical="center"/>
    </xf>
    <xf numFmtId="0" fontId="6" fillId="0" borderId="0" xfId="0" applyFont="1" applyFill="1" applyAlignment="1"/>
    <xf numFmtId="0" fontId="6" fillId="0" borderId="0" xfId="0" applyFont="1" applyFill="1" applyBorder="1" applyAlignment="1"/>
    <xf numFmtId="0" fontId="6" fillId="0" borderId="0" xfId="0" applyFont="1" applyFill="1" applyBorder="1" applyAlignment="1">
      <alignment horizontal="distributed"/>
    </xf>
    <xf numFmtId="181" fontId="6" fillId="0" borderId="0" xfId="1" applyNumberFormat="1" applyFont="1" applyFill="1" applyBorder="1" applyAlignment="1"/>
    <xf numFmtId="0" fontId="6" fillId="0" borderId="1" xfId="0" applyFont="1" applyFill="1" applyBorder="1" applyAlignment="1">
      <alignment vertical="center"/>
    </xf>
    <xf numFmtId="0" fontId="6" fillId="0" borderId="1" xfId="0" applyFont="1" applyFill="1" applyBorder="1" applyAlignment="1">
      <alignment horizontal="center" vertical="center" justifyLastLine="1"/>
    </xf>
    <xf numFmtId="181" fontId="6" fillId="0" borderId="1" xfId="0" applyNumberFormat="1" applyFont="1" applyFill="1" applyBorder="1" applyAlignment="1">
      <alignment vertical="center"/>
    </xf>
    <xf numFmtId="181" fontId="6" fillId="0" borderId="1" xfId="1" applyNumberFormat="1" applyFont="1" applyFill="1" applyBorder="1" applyAlignment="1">
      <alignment vertical="center"/>
    </xf>
    <xf numFmtId="181" fontId="7" fillId="0" borderId="1" xfId="1" applyNumberFormat="1" applyFont="1" applyFill="1" applyBorder="1" applyAlignment="1">
      <alignment vertical="center"/>
    </xf>
    <xf numFmtId="0" fontId="6" fillId="0" borderId="0" xfId="0" applyFont="1" applyFill="1" applyAlignment="1">
      <alignment horizontal="distributed" vertical="top"/>
    </xf>
    <xf numFmtId="0" fontId="6" fillId="0" borderId="0" xfId="0" applyFont="1" applyFill="1" applyBorder="1" applyAlignment="1">
      <alignment horizontal="distributed" vertical="top" shrinkToFit="1"/>
    </xf>
    <xf numFmtId="181" fontId="6" fillId="0" borderId="0" xfId="0" applyNumberFormat="1" applyFont="1" applyFill="1" applyAlignment="1">
      <alignment vertical="top"/>
    </xf>
    <xf numFmtId="181" fontId="7" fillId="0" borderId="0" xfId="0" applyNumberFormat="1" applyFont="1" applyFill="1" applyAlignment="1">
      <alignment vertical="top"/>
    </xf>
    <xf numFmtId="0" fontId="6" fillId="0" borderId="0" xfId="0" applyFont="1" applyFill="1" applyBorder="1" applyAlignment="1">
      <alignment horizontal="distributed" vertical="center" justifyLastLine="1" shrinkToFit="1"/>
    </xf>
    <xf numFmtId="181" fontId="7" fillId="0" borderId="0" xfId="1" applyNumberFormat="1" applyFont="1" applyFill="1" applyBorder="1" applyAlignment="1"/>
    <xf numFmtId="181" fontId="6" fillId="0" borderId="0" xfId="1" applyNumberFormat="1" applyFont="1" applyFill="1" applyBorder="1" applyAlignment="1">
      <alignment vertical="top"/>
    </xf>
    <xf numFmtId="181" fontId="7" fillId="0" borderId="0" xfId="1" applyNumberFormat="1" applyFont="1" applyFill="1" applyBorder="1" applyAlignment="1">
      <alignment vertical="top"/>
    </xf>
    <xf numFmtId="0" fontId="6" fillId="0" borderId="0" xfId="0" applyFont="1" applyFill="1" applyBorder="1" applyAlignment="1">
      <alignment horizontal="distributed" shrinkToFit="1"/>
    </xf>
    <xf numFmtId="0" fontId="10" fillId="0" borderId="0" xfId="0" applyFont="1" applyFill="1" applyAlignment="1"/>
    <xf numFmtId="0" fontId="6" fillId="0" borderId="1" xfId="0" applyFont="1" applyFill="1" applyBorder="1" applyAlignment="1">
      <alignment horizontal="distributed" vertical="center" justifyLastLine="1" shrinkToFit="1"/>
    </xf>
    <xf numFmtId="181" fontId="7" fillId="0" borderId="0" xfId="0" applyNumberFormat="1" applyFont="1" applyFill="1" applyBorder="1" applyAlignment="1">
      <alignment vertical="center"/>
    </xf>
    <xf numFmtId="181" fontId="7" fillId="0" borderId="3" xfId="0" applyNumberFormat="1" applyFont="1" applyFill="1" applyBorder="1" applyAlignment="1">
      <alignment vertical="center"/>
    </xf>
    <xf numFmtId="0" fontId="6" fillId="0" borderId="0" xfId="0" applyFont="1" applyFill="1" applyAlignment="1">
      <alignment horizontal="right"/>
    </xf>
    <xf numFmtId="0" fontId="7" fillId="0" borderId="0" xfId="0" applyFont="1" applyFill="1" applyAlignment="1">
      <alignment horizontal="right"/>
    </xf>
    <xf numFmtId="182" fontId="6" fillId="0" borderId="2" xfId="0" applyNumberFormat="1" applyFont="1" applyFill="1" applyBorder="1" applyAlignment="1">
      <alignment vertical="center"/>
    </xf>
    <xf numFmtId="177" fontId="6" fillId="0" borderId="0" xfId="0" applyNumberFormat="1" applyFont="1" applyFill="1" applyBorder="1" applyAlignment="1">
      <alignment vertical="center"/>
    </xf>
    <xf numFmtId="182" fontId="7" fillId="0" borderId="10" xfId="0" applyNumberFormat="1" applyFont="1" applyFill="1" applyBorder="1" applyAlignment="1">
      <alignment vertical="center"/>
    </xf>
    <xf numFmtId="177" fontId="7" fillId="0" borderId="3" xfId="0" applyNumberFormat="1" applyFont="1" applyFill="1" applyBorder="1" applyAlignment="1">
      <alignment vertical="center"/>
    </xf>
    <xf numFmtId="0" fontId="6" fillId="0" borderId="4" xfId="0" applyFont="1" applyFill="1" applyBorder="1" applyAlignment="1">
      <alignment horizontal="distributed" vertical="center" justifyLastLine="1"/>
    </xf>
    <xf numFmtId="0" fontId="12" fillId="0" borderId="0" xfId="0" applyFont="1" applyFill="1" applyAlignment="1">
      <alignment horizontal="left" vertical="center" wrapText="1"/>
    </xf>
    <xf numFmtId="0" fontId="6" fillId="0" borderId="0" xfId="0" applyFont="1" applyFill="1" applyBorder="1" applyAlignment="1">
      <alignment horizontal="distributed" vertical="top"/>
    </xf>
    <xf numFmtId="0" fontId="6" fillId="0" borderId="4" xfId="0" applyFont="1" applyFill="1" applyBorder="1" applyAlignment="1">
      <alignment vertical="top"/>
    </xf>
    <xf numFmtId="0" fontId="10" fillId="0" borderId="0" xfId="0" applyFont="1" applyFill="1" applyBorder="1" applyAlignment="1">
      <alignment horizontal="distributed" vertical="center"/>
    </xf>
    <xf numFmtId="181" fontId="6" fillId="0" borderId="3" xfId="0" applyNumberFormat="1" applyFont="1" applyFill="1" applyBorder="1" applyAlignment="1">
      <alignment vertical="top"/>
    </xf>
    <xf numFmtId="0" fontId="10" fillId="0" borderId="0" xfId="0" applyFont="1" applyFill="1" applyBorder="1" applyAlignment="1">
      <alignment horizontal="left" shrinkToFit="1"/>
    </xf>
    <xf numFmtId="176" fontId="6" fillId="0" borderId="11" xfId="0" applyNumberFormat="1" applyFont="1" applyFill="1" applyBorder="1" applyAlignment="1">
      <alignment vertical="center"/>
    </xf>
    <xf numFmtId="0" fontId="6" fillId="0" borderId="28" xfId="0" applyFont="1" applyFill="1" applyBorder="1" applyAlignment="1">
      <alignment horizontal="distributed" vertical="center" justifyLastLine="1"/>
    </xf>
    <xf numFmtId="0" fontId="6" fillId="0" borderId="9" xfId="0" applyFont="1" applyFill="1" applyBorder="1" applyAlignment="1">
      <alignment horizontal="distributed" vertical="center" justifyLastLine="1"/>
    </xf>
    <xf numFmtId="0" fontId="6" fillId="0" borderId="29" xfId="0" applyFont="1" applyFill="1" applyBorder="1" applyAlignment="1">
      <alignment horizontal="center" vertical="center" justifyLastLine="1"/>
    </xf>
    <xf numFmtId="0" fontId="6" fillId="0" borderId="30" xfId="0" applyFont="1" applyFill="1" applyBorder="1" applyAlignment="1">
      <alignment horizontal="center" vertical="center" justifyLastLine="1"/>
    </xf>
    <xf numFmtId="0" fontId="6" fillId="0" borderId="4" xfId="0" applyFont="1" applyFill="1" applyBorder="1" applyAlignment="1">
      <alignment horizontal="center" vertical="center" shrinkToFit="1"/>
    </xf>
    <xf numFmtId="177" fontId="6" fillId="0" borderId="0" xfId="0" applyNumberFormat="1" applyFont="1" applyFill="1" applyAlignment="1">
      <alignment vertical="center"/>
    </xf>
    <xf numFmtId="0" fontId="7" fillId="0" borderId="0" xfId="0" applyFont="1" applyFill="1" applyBorder="1" applyAlignment="1">
      <alignment horizontal="right" vertical="center"/>
    </xf>
    <xf numFmtId="177" fontId="7" fillId="0" borderId="0" xfId="0" applyNumberFormat="1" applyFont="1" applyFill="1" applyAlignment="1">
      <alignment vertical="center"/>
    </xf>
    <xf numFmtId="0" fontId="15" fillId="0" borderId="0" xfId="0" applyFont="1" applyFill="1" applyAlignment="1">
      <alignment vertical="center"/>
    </xf>
    <xf numFmtId="0" fontId="6" fillId="0" borderId="0" xfId="3" applyFont="1" applyFill="1" applyAlignment="1">
      <alignment vertical="center"/>
    </xf>
    <xf numFmtId="0" fontId="6" fillId="0" borderId="0" xfId="3" applyFont="1" applyFill="1" applyAlignment="1">
      <alignment horizontal="center" vertical="center"/>
    </xf>
    <xf numFmtId="0" fontId="6" fillId="0" borderId="0" xfId="3" applyFont="1" applyFill="1" applyAlignment="1">
      <alignment horizontal="distributed" vertical="center" justifyLastLine="1"/>
    </xf>
    <xf numFmtId="0" fontId="6" fillId="0" borderId="0" xfId="3" quotePrefix="1" applyFont="1" applyFill="1" applyAlignment="1">
      <alignment horizontal="center" vertical="center"/>
    </xf>
    <xf numFmtId="0" fontId="6" fillId="0" borderId="0" xfId="2" applyFont="1" applyFill="1" applyAlignment="1">
      <alignment vertical="center"/>
    </xf>
    <xf numFmtId="0" fontId="6" fillId="0" borderId="21" xfId="3" applyFont="1" applyFill="1" applyBorder="1" applyAlignment="1">
      <alignment horizontal="center" vertical="center"/>
    </xf>
    <xf numFmtId="0" fontId="6" fillId="0" borderId="23" xfId="3" applyFont="1" applyFill="1" applyBorder="1" applyAlignment="1">
      <alignment horizontal="center" vertical="center"/>
    </xf>
    <xf numFmtId="0" fontId="6" fillId="0" borderId="4" xfId="3" applyFont="1" applyFill="1" applyBorder="1" applyAlignment="1">
      <alignment horizontal="center" vertical="center"/>
    </xf>
    <xf numFmtId="0" fontId="6" fillId="0" borderId="2" xfId="3" applyFont="1" applyFill="1" applyBorder="1" applyAlignment="1">
      <alignment horizontal="center" vertical="center"/>
    </xf>
    <xf numFmtId="0" fontId="6" fillId="0" borderId="2" xfId="3" applyFont="1" applyFill="1" applyBorder="1" applyAlignment="1">
      <alignment horizontal="distributed" vertical="center" justifyLastLine="1"/>
    </xf>
    <xf numFmtId="0" fontId="6" fillId="0" borderId="22" xfId="3" applyFont="1" applyFill="1" applyBorder="1" applyAlignment="1">
      <alignment vertical="center"/>
    </xf>
    <xf numFmtId="0" fontId="6" fillId="0" borderId="17" xfId="3" applyFont="1" applyFill="1" applyBorder="1" applyAlignment="1">
      <alignment vertical="center"/>
    </xf>
    <xf numFmtId="0" fontId="6" fillId="0" borderId="0" xfId="3" applyFont="1" applyFill="1" applyBorder="1" applyAlignment="1">
      <alignment horizontal="distributed" vertical="center" justifyLastLine="1"/>
    </xf>
    <xf numFmtId="0" fontId="6" fillId="0" borderId="20" xfId="3" applyFont="1" applyFill="1" applyBorder="1" applyAlignment="1">
      <alignment horizontal="center" vertical="center"/>
    </xf>
    <xf numFmtId="0" fontId="6" fillId="0" borderId="19" xfId="3" applyFont="1" applyFill="1" applyBorder="1" applyAlignment="1">
      <alignment horizontal="center" vertical="center"/>
    </xf>
    <xf numFmtId="0" fontId="6" fillId="0" borderId="19" xfId="3" applyFont="1" applyFill="1" applyBorder="1" applyAlignment="1">
      <alignment vertical="center"/>
    </xf>
    <xf numFmtId="0" fontId="6" fillId="0" borderId="15" xfId="3" applyFont="1" applyFill="1" applyBorder="1" applyAlignment="1">
      <alignment horizontal="center" vertical="center"/>
    </xf>
    <xf numFmtId="0" fontId="6" fillId="0" borderId="18" xfId="3" applyFont="1" applyFill="1" applyBorder="1" applyAlignment="1">
      <alignment horizontal="center" vertical="center"/>
    </xf>
    <xf numFmtId="0" fontId="6" fillId="0" borderId="13" xfId="3" applyFont="1" applyFill="1" applyBorder="1" applyAlignment="1">
      <alignment horizontal="center" vertical="center"/>
    </xf>
    <xf numFmtId="176" fontId="6" fillId="0" borderId="19" xfId="3" applyNumberFormat="1" applyFont="1" applyFill="1" applyBorder="1" applyAlignment="1">
      <alignment horizontal="distributed" vertical="center" justifyLastLine="1"/>
    </xf>
    <xf numFmtId="0" fontId="6" fillId="0" borderId="15" xfId="3" applyFont="1" applyFill="1" applyBorder="1" applyAlignment="1">
      <alignment horizontal="center" vertical="center" justifyLastLine="1"/>
    </xf>
    <xf numFmtId="0" fontId="6" fillId="0" borderId="0" xfId="3" applyFont="1" applyFill="1" applyBorder="1" applyAlignment="1">
      <alignment horizontal="distributed" vertical="center"/>
    </xf>
    <xf numFmtId="176" fontId="6" fillId="0" borderId="2" xfId="3" applyNumberFormat="1" applyFont="1" applyFill="1" applyBorder="1" applyAlignment="1">
      <alignment horizontal="right" vertical="center"/>
    </xf>
    <xf numFmtId="176" fontId="6" fillId="0" borderId="0" xfId="3" applyNumberFormat="1" applyFont="1" applyFill="1" applyBorder="1" applyAlignment="1">
      <alignment horizontal="right" vertical="center"/>
    </xf>
    <xf numFmtId="0" fontId="6" fillId="0" borderId="0" xfId="3" applyFont="1" applyFill="1" applyBorder="1" applyAlignment="1">
      <alignment vertical="center"/>
    </xf>
    <xf numFmtId="176" fontId="6" fillId="0" borderId="0" xfId="3" applyNumberFormat="1" applyFont="1" applyFill="1" applyAlignment="1">
      <alignment horizontal="right" vertical="center"/>
    </xf>
    <xf numFmtId="180" fontId="6" fillId="0" borderId="0" xfId="3" applyNumberFormat="1" applyFont="1" applyFill="1" applyBorder="1" applyAlignment="1">
      <alignment horizontal="right" vertical="center"/>
    </xf>
    <xf numFmtId="0" fontId="6" fillId="0" borderId="3" xfId="3" applyFont="1" applyFill="1" applyBorder="1" applyAlignment="1">
      <alignment vertical="center"/>
    </xf>
    <xf numFmtId="0" fontId="6" fillId="0" borderId="10" xfId="3" applyFont="1" applyFill="1" applyBorder="1" applyAlignment="1">
      <alignment vertical="center"/>
    </xf>
    <xf numFmtId="179" fontId="6" fillId="0" borderId="3" xfId="3" applyNumberFormat="1" applyFont="1" applyFill="1" applyBorder="1" applyAlignment="1">
      <alignment vertical="center"/>
    </xf>
    <xf numFmtId="176" fontId="6" fillId="0" borderId="0" xfId="3" applyNumberFormat="1" applyFont="1" applyFill="1" applyAlignment="1">
      <alignment vertical="center"/>
    </xf>
    <xf numFmtId="0" fontId="6" fillId="0" borderId="14" xfId="3" applyFont="1" applyFill="1" applyBorder="1" applyAlignment="1">
      <alignment horizontal="distributed" vertical="center" justifyLastLine="1"/>
    </xf>
    <xf numFmtId="0" fontId="6" fillId="0" borderId="17" xfId="3" applyFont="1" applyFill="1" applyBorder="1" applyAlignment="1">
      <alignment horizontal="distributed" vertical="center" justifyLastLine="1"/>
    </xf>
    <xf numFmtId="0" fontId="6" fillId="0" borderId="5" xfId="3" applyFont="1" applyFill="1" applyBorder="1" applyAlignment="1">
      <alignment horizontal="distributed" vertical="center" justifyLastLine="1"/>
    </xf>
    <xf numFmtId="0" fontId="6" fillId="0" borderId="19" xfId="3" applyFont="1" applyFill="1" applyBorder="1" applyAlignment="1">
      <alignment horizontal="distributed" vertical="center" justifyLastLine="1"/>
    </xf>
    <xf numFmtId="0" fontId="6" fillId="0" borderId="17" xfId="3" applyFont="1" applyFill="1" applyBorder="1" applyAlignment="1">
      <alignment horizontal="center" vertical="center" justifyLastLine="1"/>
    </xf>
    <xf numFmtId="0" fontId="6" fillId="0" borderId="18" xfId="3" applyFont="1" applyFill="1" applyBorder="1" applyAlignment="1">
      <alignment horizontal="distributed" vertical="center" justifyLastLine="1"/>
    </xf>
    <xf numFmtId="179" fontId="6" fillId="0" borderId="2" xfId="3" applyNumberFormat="1" applyFont="1" applyFill="1" applyBorder="1" applyAlignment="1">
      <alignment horizontal="right" vertical="center"/>
    </xf>
    <xf numFmtId="179" fontId="6" fillId="0" borderId="0" xfId="3" applyNumberFormat="1" applyFont="1" applyFill="1" applyBorder="1" applyAlignment="1">
      <alignment horizontal="right" vertical="center"/>
    </xf>
    <xf numFmtId="179" fontId="6" fillId="0" borderId="0" xfId="3" applyNumberFormat="1" applyFont="1" applyFill="1" applyAlignment="1">
      <alignment horizontal="right" vertical="center"/>
    </xf>
    <xf numFmtId="179" fontId="6" fillId="0" borderId="10" xfId="3" applyNumberFormat="1" applyFont="1" applyFill="1" applyBorder="1" applyAlignment="1">
      <alignment horizontal="right" vertical="center"/>
    </xf>
    <xf numFmtId="179" fontId="6" fillId="0" borderId="3" xfId="3" applyNumberFormat="1" applyFont="1" applyFill="1" applyBorder="1" applyAlignment="1">
      <alignment horizontal="right" vertical="center"/>
    </xf>
    <xf numFmtId="176" fontId="6" fillId="0" borderId="0" xfId="3" applyNumberFormat="1" applyFont="1" applyFill="1" applyBorder="1" applyAlignment="1">
      <alignment vertical="center"/>
    </xf>
    <xf numFmtId="179" fontId="6" fillId="0" borderId="0" xfId="2" applyNumberFormat="1" applyFont="1" applyFill="1" applyAlignment="1">
      <alignment vertical="center"/>
    </xf>
    <xf numFmtId="0" fontId="6" fillId="0" borderId="0" xfId="2" applyFont="1" applyFill="1" applyBorder="1" applyAlignment="1">
      <alignment vertical="center"/>
    </xf>
    <xf numFmtId="178" fontId="6" fillId="0" borderId="0" xfId="0" applyNumberFormat="1" applyFont="1" applyFill="1" applyAlignment="1">
      <alignment vertical="center"/>
    </xf>
    <xf numFmtId="0" fontId="6" fillId="0" borderId="0" xfId="3" applyFont="1" applyFill="1" applyBorder="1" applyAlignment="1">
      <alignment horizontal="distributed" vertical="center"/>
    </xf>
    <xf numFmtId="0" fontId="6" fillId="0" borderId="11" xfId="0" applyFont="1" applyFill="1" applyBorder="1" applyAlignment="1">
      <alignment horizontal="left" vertical="center"/>
    </xf>
    <xf numFmtId="0" fontId="6" fillId="0" borderId="8" xfId="0" applyFont="1" applyFill="1" applyBorder="1" applyAlignment="1">
      <alignment horizontal="distributed" vertical="center" justifyLastLine="1"/>
    </xf>
    <xf numFmtId="0" fontId="6" fillId="0" borderId="6" xfId="0" applyFont="1" applyFill="1" applyBorder="1" applyAlignment="1">
      <alignment horizontal="distributed" vertical="center" justifyLastLine="1"/>
    </xf>
    <xf numFmtId="0" fontId="6" fillId="0" borderId="3" xfId="0" applyFont="1" applyFill="1" applyBorder="1" applyAlignment="1">
      <alignment horizontal="right" vertical="center"/>
    </xf>
    <xf numFmtId="0" fontId="6" fillId="0" borderId="0" xfId="0" applyFont="1" applyFill="1" applyAlignment="1">
      <alignment horizontal="distributed" vertical="center" justifyLastLine="1"/>
    </xf>
    <xf numFmtId="0" fontId="6" fillId="0" borderId="11" xfId="0" applyFont="1" applyFill="1" applyBorder="1" applyAlignment="1">
      <alignment horizontal="distributed" vertical="center" justifyLastLine="1"/>
    </xf>
    <xf numFmtId="0" fontId="6" fillId="0" borderId="18" xfId="0" applyFont="1" applyFill="1" applyBorder="1" applyAlignment="1">
      <alignment horizontal="distributed" vertical="center" justifyLastLine="1"/>
    </xf>
    <xf numFmtId="0" fontId="6" fillId="0" borderId="23" xfId="0" applyFont="1" applyFill="1" applyBorder="1" applyAlignment="1">
      <alignment horizontal="distributed" vertical="center" justifyLastLine="1"/>
    </xf>
    <xf numFmtId="0" fontId="6" fillId="0" borderId="19" xfId="0" applyFont="1" applyFill="1" applyBorder="1" applyAlignment="1">
      <alignment horizontal="distributed" vertical="center" justifyLastLine="1"/>
    </xf>
    <xf numFmtId="0" fontId="6" fillId="0" borderId="12" xfId="0" applyFont="1" applyFill="1" applyBorder="1" applyAlignment="1">
      <alignment horizontal="center" vertical="center" justifyLastLine="1"/>
    </xf>
    <xf numFmtId="0" fontId="6" fillId="0" borderId="22" xfId="0" applyFont="1" applyFill="1" applyBorder="1" applyAlignment="1">
      <alignment horizontal="center" vertical="center" justifyLastLine="1"/>
    </xf>
    <xf numFmtId="0" fontId="6" fillId="0" borderId="0" xfId="3" applyFont="1" applyFill="1" applyAlignment="1">
      <alignment horizontal="distributed" vertical="center"/>
    </xf>
    <xf numFmtId="0" fontId="6" fillId="0" borderId="23" xfId="3" applyFont="1" applyFill="1" applyBorder="1" applyAlignment="1">
      <alignment horizontal="center" vertical="center" textRotation="255"/>
    </xf>
    <xf numFmtId="0" fontId="6" fillId="0" borderId="2" xfId="3" applyFont="1" applyFill="1" applyBorder="1" applyAlignment="1">
      <alignment horizontal="center" vertical="center" textRotation="255"/>
    </xf>
    <xf numFmtId="0" fontId="6" fillId="0" borderId="19" xfId="3" applyFont="1" applyFill="1" applyBorder="1" applyAlignment="1">
      <alignment horizontal="center" vertical="center" textRotation="255"/>
    </xf>
    <xf numFmtId="0" fontId="6" fillId="0" borderId="3" xfId="3" applyFont="1" applyFill="1" applyBorder="1" applyAlignment="1">
      <alignment horizontal="right" vertical="center"/>
    </xf>
    <xf numFmtId="0" fontId="10" fillId="0" borderId="3" xfId="0" applyFont="1" applyFill="1" applyBorder="1" applyAlignment="1">
      <alignment vertical="center"/>
    </xf>
    <xf numFmtId="0" fontId="6" fillId="0" borderId="8" xfId="3" applyFont="1" applyFill="1" applyBorder="1" applyAlignment="1">
      <alignment horizontal="center" vertical="center"/>
    </xf>
    <xf numFmtId="0" fontId="6" fillId="0" borderId="6" xfId="3" applyFont="1" applyFill="1" applyBorder="1" applyAlignment="1">
      <alignment horizontal="center" vertical="center"/>
    </xf>
    <xf numFmtId="0" fontId="6" fillId="0" borderId="24" xfId="3" applyFont="1" applyFill="1" applyBorder="1" applyAlignment="1">
      <alignment horizontal="center" vertical="center"/>
    </xf>
    <xf numFmtId="0" fontId="6" fillId="0" borderId="21" xfId="3" applyFont="1" applyFill="1" applyBorder="1" applyAlignment="1">
      <alignment horizontal="distributed" vertical="center" justifyLastLine="1"/>
    </xf>
    <xf numFmtId="0" fontId="6" fillId="0" borderId="4" xfId="3" applyFont="1" applyFill="1" applyBorder="1" applyAlignment="1">
      <alignment horizontal="distributed" vertical="center" justifyLastLine="1"/>
    </xf>
    <xf numFmtId="0" fontId="6" fillId="0" borderId="20" xfId="3" applyFont="1" applyFill="1" applyBorder="1" applyAlignment="1">
      <alignment horizontal="distributed" vertical="center" justifyLastLine="1"/>
    </xf>
    <xf numFmtId="0" fontId="6" fillId="0" borderId="31" xfId="3" applyFont="1" applyFill="1" applyBorder="1" applyAlignment="1">
      <alignment vertical="center" textRotation="255"/>
    </xf>
    <xf numFmtId="0" fontId="6" fillId="0" borderId="16" xfId="3" applyFont="1" applyFill="1" applyBorder="1" applyAlignment="1">
      <alignment vertical="center" textRotation="255"/>
    </xf>
    <xf numFmtId="0" fontId="6" fillId="0" borderId="13" xfId="3" applyFont="1" applyFill="1" applyBorder="1" applyAlignment="1">
      <alignment vertical="center" textRotation="255"/>
    </xf>
    <xf numFmtId="0" fontId="6" fillId="0" borderId="8" xfId="3" applyFont="1" applyFill="1" applyBorder="1" applyAlignment="1">
      <alignment horizontal="distributed" vertical="center" justifyLastLine="1"/>
    </xf>
    <xf numFmtId="0" fontId="6" fillId="0" borderId="6" xfId="3" applyFont="1" applyFill="1" applyBorder="1" applyAlignment="1">
      <alignment horizontal="distributed" vertical="center" justifyLastLine="1"/>
    </xf>
    <xf numFmtId="0" fontId="6" fillId="0" borderId="24" xfId="3" applyFont="1" applyFill="1" applyBorder="1" applyAlignment="1">
      <alignment horizontal="distributed" vertical="center" justifyLastLine="1"/>
    </xf>
    <xf numFmtId="0" fontId="8" fillId="0" borderId="26" xfId="3" applyFont="1" applyFill="1" applyBorder="1" applyAlignment="1">
      <alignment horizontal="distributed" vertical="center" justifyLastLine="1"/>
    </xf>
    <xf numFmtId="0" fontId="8" fillId="0" borderId="13" xfId="3" applyFont="1" applyFill="1" applyBorder="1" applyAlignment="1">
      <alignment horizontal="distributed" vertical="center" justifyLastLine="1"/>
    </xf>
    <xf numFmtId="0" fontId="6" fillId="0" borderId="0" xfId="3" applyFont="1" applyFill="1" applyAlignment="1">
      <alignment horizontal="distributed" vertical="center" justifyLastLine="1"/>
    </xf>
    <xf numFmtId="0" fontId="6" fillId="0" borderId="0" xfId="3" applyFont="1" applyFill="1" applyBorder="1" applyAlignment="1">
      <alignment horizontal="distributed" vertical="center"/>
    </xf>
    <xf numFmtId="0" fontId="6" fillId="0" borderId="11" xfId="3" applyFont="1" applyFill="1" applyBorder="1" applyAlignment="1">
      <alignment horizontal="distributed" vertical="center" justifyLastLine="1"/>
    </xf>
    <xf numFmtId="0" fontId="6" fillId="0" borderId="0" xfId="3" applyFont="1" applyFill="1" applyBorder="1" applyAlignment="1">
      <alignment horizontal="distributed" vertical="center" justifyLastLine="1"/>
    </xf>
    <xf numFmtId="0" fontId="6" fillId="0" borderId="18" xfId="3" applyFont="1" applyFill="1" applyBorder="1" applyAlignment="1">
      <alignment horizontal="distributed" vertical="center" justifyLastLine="1"/>
    </xf>
    <xf numFmtId="0" fontId="6" fillId="0" borderId="26" xfId="3" applyFont="1" applyFill="1" applyBorder="1" applyAlignment="1">
      <alignment horizontal="distributed" vertical="center" justifyLastLine="1"/>
    </xf>
    <xf numFmtId="0" fontId="6" fillId="0" borderId="13" xfId="3" applyFont="1" applyFill="1" applyBorder="1" applyAlignment="1">
      <alignment horizontal="distributed" vertical="center" justifyLastLine="1"/>
    </xf>
    <xf numFmtId="0" fontId="6" fillId="0" borderId="8" xfId="3" applyFont="1" applyFill="1" applyBorder="1" applyAlignment="1">
      <alignment horizontal="center" vertical="center" justifyLastLine="1"/>
    </xf>
    <xf numFmtId="0" fontId="6" fillId="0" borderId="6" xfId="3" applyFont="1" applyFill="1" applyBorder="1" applyAlignment="1">
      <alignment horizontal="center" vertical="center" justifyLastLine="1"/>
    </xf>
    <xf numFmtId="0" fontId="6" fillId="0" borderId="24" xfId="3" applyFont="1" applyFill="1" applyBorder="1" applyAlignment="1">
      <alignment horizontal="center" vertical="center" justifyLastLine="1"/>
    </xf>
    <xf numFmtId="0" fontId="14" fillId="0" borderId="0" xfId="0" applyFont="1" applyFill="1" applyBorder="1" applyAlignment="1">
      <alignment horizontal="center" vertical="center"/>
    </xf>
    <xf numFmtId="0" fontId="14" fillId="0" borderId="5" xfId="0" applyFont="1" applyFill="1" applyBorder="1" applyAlignment="1">
      <alignment horizontal="center" vertical="center"/>
    </xf>
    <xf numFmtId="0" fontId="6" fillId="0" borderId="0" xfId="0" applyFont="1" applyFill="1" applyBorder="1" applyAlignment="1">
      <alignment horizontal="distributed" vertical="center"/>
    </xf>
    <xf numFmtId="0" fontId="18" fillId="0" borderId="0" xfId="0" applyFont="1" applyFill="1" applyBorder="1" applyAlignment="1">
      <alignment horizontal="distributed" vertical="center" shrinkToFit="1"/>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0" xfId="0" applyFont="1" applyFill="1" applyAlignment="1">
      <alignment horizontal="distributed" vertical="center"/>
    </xf>
    <xf numFmtId="0" fontId="6" fillId="0" borderId="29" xfId="0" applyFont="1" applyFill="1" applyBorder="1" applyAlignment="1">
      <alignment horizontal="distributed" vertical="center" justifyLastLine="1"/>
    </xf>
    <xf numFmtId="0" fontId="6" fillId="0" borderId="30" xfId="0" applyFont="1" applyFill="1" applyBorder="1" applyAlignment="1">
      <alignment horizontal="distributed" vertical="center" justifyLastLine="1"/>
    </xf>
    <xf numFmtId="0" fontId="6" fillId="0" borderId="34" xfId="0" applyFont="1" applyFill="1" applyBorder="1" applyAlignment="1">
      <alignment horizontal="distributed" vertical="center" justifyLastLine="1"/>
    </xf>
    <xf numFmtId="0" fontId="6" fillId="0" borderId="35" xfId="0" applyFont="1" applyFill="1" applyBorder="1" applyAlignment="1">
      <alignment horizontal="distributed" vertical="center" justifyLastLine="1"/>
    </xf>
    <xf numFmtId="0" fontId="6" fillId="0" borderId="32" xfId="0" applyFont="1" applyFill="1" applyBorder="1" applyAlignment="1">
      <alignment horizontal="distributed" vertical="center" justifyLastLine="1"/>
    </xf>
    <xf numFmtId="0" fontId="6" fillId="0" borderId="3" xfId="0" applyFont="1" applyFill="1" applyBorder="1" applyAlignment="1">
      <alignment horizontal="distributed" vertical="center" justifyLastLine="1"/>
    </xf>
    <xf numFmtId="0" fontId="7" fillId="0" borderId="30" xfId="0" applyFont="1" applyFill="1" applyBorder="1" applyAlignment="1">
      <alignment horizontal="distributed" vertical="center" justifyLastLine="1"/>
    </xf>
    <xf numFmtId="0" fontId="7" fillId="0" borderId="34" xfId="0" applyFont="1" applyFill="1" applyBorder="1" applyAlignment="1">
      <alignment horizontal="distributed" vertical="center" justifyLastLine="1"/>
    </xf>
    <xf numFmtId="0" fontId="6" fillId="0" borderId="31" xfId="0" applyFont="1" applyFill="1" applyBorder="1" applyAlignment="1">
      <alignment horizontal="center" vertical="center" wrapText="1"/>
    </xf>
    <xf numFmtId="0" fontId="6" fillId="0" borderId="13" xfId="0" applyFont="1" applyFill="1" applyBorder="1" applyAlignment="1">
      <alignment horizontal="center" vertical="center"/>
    </xf>
    <xf numFmtId="0" fontId="9" fillId="0" borderId="0" xfId="0" applyFont="1" applyFill="1" applyBorder="1" applyAlignment="1">
      <alignment horizontal="distributed" vertical="center"/>
    </xf>
    <xf numFmtId="0" fontId="10" fillId="0" borderId="0" xfId="0" applyFont="1" applyFill="1" applyBorder="1" applyAlignment="1">
      <alignment horizontal="left" shrinkToFit="1"/>
    </xf>
    <xf numFmtId="0" fontId="17" fillId="0" borderId="0" xfId="0" applyFont="1" applyFill="1" applyAlignment="1">
      <alignment horizontal="left" vertical="center" wrapText="1"/>
    </xf>
    <xf numFmtId="0" fontId="12" fillId="0" borderId="0" xfId="0" applyFont="1" applyFill="1" applyAlignment="1">
      <alignment horizontal="left" vertical="center" wrapText="1"/>
    </xf>
    <xf numFmtId="0" fontId="10" fillId="0" borderId="0" xfId="0" applyFont="1" applyFill="1" applyBorder="1" applyAlignment="1">
      <alignment horizontal="distributed" vertical="center"/>
    </xf>
    <xf numFmtId="0" fontId="6" fillId="0" borderId="0" xfId="0" applyFont="1" applyFill="1" applyBorder="1" applyAlignment="1">
      <alignment horizontal="distributed" vertical="top"/>
    </xf>
    <xf numFmtId="0" fontId="6" fillId="0" borderId="11" xfId="0" applyFont="1" applyFill="1" applyBorder="1" applyAlignment="1">
      <alignment shrinkToFit="1"/>
    </xf>
    <xf numFmtId="0" fontId="10" fillId="0" borderId="0" xfId="0" applyFont="1" applyFill="1" applyAlignment="1">
      <alignment horizontal="distributed" vertical="center"/>
    </xf>
    <xf numFmtId="0" fontId="6" fillId="0" borderId="0" xfId="0" quotePrefix="1" applyFont="1" applyFill="1" applyAlignment="1">
      <alignment horizontal="center" vertical="center"/>
    </xf>
    <xf numFmtId="49" fontId="6" fillId="0" borderId="23" xfId="0" applyNumberFormat="1" applyFont="1" applyFill="1" applyBorder="1" applyAlignment="1">
      <alignment horizontal="center" vertical="center" justifyLastLine="1"/>
    </xf>
    <xf numFmtId="49" fontId="6" fillId="0" borderId="2" xfId="0" applyNumberFormat="1" applyFont="1" applyFill="1" applyBorder="1" applyAlignment="1">
      <alignment horizontal="center" vertical="center" justifyLastLine="1"/>
    </xf>
    <xf numFmtId="49" fontId="6" fillId="0" borderId="19" xfId="0" applyNumberFormat="1" applyFont="1" applyFill="1" applyBorder="1" applyAlignment="1">
      <alignment horizontal="center" vertical="center" justifyLastLine="1"/>
    </xf>
    <xf numFmtId="0" fontId="6" fillId="0" borderId="21" xfId="0" applyFont="1" applyFill="1" applyBorder="1" applyAlignment="1">
      <alignment horizontal="distributed" vertical="center" justifyLastLine="1"/>
    </xf>
    <xf numFmtId="0" fontId="6" fillId="0" borderId="0" xfId="0" applyFont="1" applyFill="1" applyBorder="1" applyAlignment="1">
      <alignment horizontal="distributed" vertical="center" justifyLastLine="1"/>
    </xf>
    <xf numFmtId="0" fontId="6" fillId="0" borderId="4" xfId="0" applyFont="1" applyFill="1" applyBorder="1" applyAlignment="1">
      <alignment horizontal="distributed" vertical="center" justifyLastLine="1"/>
    </xf>
    <xf numFmtId="0" fontId="6" fillId="0" borderId="20" xfId="0" applyFont="1" applyFill="1" applyBorder="1" applyAlignment="1">
      <alignment horizontal="distributed" vertical="center" justifyLastLine="1"/>
    </xf>
    <xf numFmtId="0" fontId="6" fillId="0" borderId="31" xfId="0" applyFont="1" applyFill="1" applyBorder="1" applyAlignment="1">
      <alignment horizontal="distributed" vertical="center" justifyLastLine="1"/>
    </xf>
    <xf numFmtId="0" fontId="6" fillId="0" borderId="16" xfId="0" applyFont="1" applyFill="1" applyBorder="1" applyAlignment="1">
      <alignment horizontal="distributed" vertical="center" justifyLastLine="1"/>
    </xf>
    <xf numFmtId="0" fontId="6" fillId="0" borderId="13" xfId="0" applyFont="1" applyFill="1" applyBorder="1" applyAlignment="1">
      <alignment horizontal="distributed" vertical="center" justifyLastLine="1"/>
    </xf>
    <xf numFmtId="0" fontId="6" fillId="0" borderId="31" xfId="0" applyFont="1" applyFill="1" applyBorder="1" applyAlignment="1">
      <alignment horizontal="distributed" vertical="center" wrapText="1" justifyLastLine="1"/>
    </xf>
    <xf numFmtId="0" fontId="6" fillId="0" borderId="16" xfId="0" applyFont="1" applyFill="1" applyBorder="1" applyAlignment="1">
      <alignment horizontal="distributed" vertical="center" wrapText="1" justifyLastLine="1"/>
    </xf>
    <xf numFmtId="0" fontId="6" fillId="0" borderId="13" xfId="0" applyFont="1" applyFill="1" applyBorder="1" applyAlignment="1">
      <alignment horizontal="distributed" vertical="center" wrapText="1" justifyLastLine="1"/>
    </xf>
    <xf numFmtId="0" fontId="6" fillId="0" borderId="31" xfId="0" applyFont="1" applyFill="1" applyBorder="1" applyAlignment="1">
      <alignment horizontal="center" vertical="center" justifyLastLine="1"/>
    </xf>
    <xf numFmtId="0" fontId="6" fillId="0" borderId="16" xfId="0" applyFont="1" applyFill="1" applyBorder="1" applyAlignment="1">
      <alignment horizontal="center" vertical="center" justifyLastLine="1"/>
    </xf>
    <xf numFmtId="0" fontId="6" fillId="0" borderId="13" xfId="0" applyFont="1" applyFill="1" applyBorder="1" applyAlignment="1">
      <alignment horizontal="center" vertical="center" justifyLastLine="1"/>
    </xf>
    <xf numFmtId="0" fontId="6" fillId="0" borderId="0" xfId="0" applyFont="1" applyFill="1" applyAlignment="1">
      <alignment horizontal="center" vertical="center" wrapText="1"/>
    </xf>
    <xf numFmtId="0" fontId="6" fillId="0" borderId="0" xfId="0" applyFont="1" applyFill="1" applyBorder="1" applyAlignment="1">
      <alignment horizontal="distributed" vertical="center" shrinkToFit="1"/>
    </xf>
    <xf numFmtId="0" fontId="10" fillId="0" borderId="0" xfId="0" applyFont="1" applyFill="1" applyAlignment="1">
      <alignment vertical="center"/>
    </xf>
    <xf numFmtId="0" fontId="6" fillId="0" borderId="14" xfId="0" applyFont="1" applyFill="1" applyBorder="1" applyAlignment="1">
      <alignment horizontal="distributed" vertical="center" justifyLastLine="1"/>
    </xf>
    <xf numFmtId="0" fontId="6" fillId="0" borderId="12" xfId="0" applyFont="1" applyFill="1" applyBorder="1" applyAlignment="1">
      <alignment horizontal="distributed" vertical="center" justifyLastLine="1"/>
    </xf>
    <xf numFmtId="0" fontId="6" fillId="0" borderId="22" xfId="0" applyFont="1" applyFill="1" applyBorder="1" applyAlignment="1">
      <alignment horizontal="distributed" vertical="center" justifyLastLine="1"/>
    </xf>
    <xf numFmtId="0" fontId="6" fillId="0" borderId="17" xfId="0" applyFont="1" applyFill="1" applyBorder="1" applyAlignment="1">
      <alignment horizontal="distributed" vertical="center" justifyLastLine="1"/>
    </xf>
    <xf numFmtId="176" fontId="7" fillId="0" borderId="0" xfId="0" applyNumberFormat="1" applyFont="1" applyFill="1" applyBorder="1" applyAlignment="1">
      <alignment horizontal="center" vertical="top"/>
    </xf>
    <xf numFmtId="176" fontId="6" fillId="0" borderId="0" xfId="0" applyNumberFormat="1" applyFont="1" applyFill="1" applyBorder="1" applyAlignment="1">
      <alignment horizontal="center" vertical="top"/>
    </xf>
    <xf numFmtId="0" fontId="6" fillId="0" borderId="23" xfId="0" applyFont="1" applyFill="1" applyBorder="1" applyAlignment="1">
      <alignment horizontal="left"/>
    </xf>
    <xf numFmtId="0" fontId="6" fillId="0" borderId="11" xfId="0" applyFont="1" applyFill="1" applyBorder="1" applyAlignment="1">
      <alignment horizontal="left"/>
    </xf>
    <xf numFmtId="0" fontId="6" fillId="0" borderId="19" xfId="0" applyFont="1" applyFill="1" applyBorder="1" applyAlignment="1">
      <alignment horizontal="right" vertical="top"/>
    </xf>
    <xf numFmtId="0" fontId="6" fillId="0" borderId="20" xfId="0" applyFont="1" applyFill="1" applyBorder="1" applyAlignment="1">
      <alignment horizontal="right" vertical="top"/>
    </xf>
    <xf numFmtId="0" fontId="6" fillId="0" borderId="21" xfId="0" applyFont="1" applyFill="1" applyBorder="1" applyAlignment="1">
      <alignment horizontal="left" vertical="distributed" textRotation="255"/>
    </xf>
    <xf numFmtId="0" fontId="6" fillId="0" borderId="4" xfId="0" applyFont="1" applyFill="1" applyBorder="1" applyAlignment="1">
      <alignment horizontal="left" vertical="distributed" textRotation="255"/>
    </xf>
    <xf numFmtId="0" fontId="6" fillId="0" borderId="20" xfId="0" applyFont="1" applyFill="1" applyBorder="1" applyAlignment="1">
      <alignment horizontal="left" vertical="distributed" textRotation="255"/>
    </xf>
    <xf numFmtId="0" fontId="6" fillId="0" borderId="23" xfId="0" applyFont="1" applyFill="1" applyBorder="1" applyAlignment="1">
      <alignment horizontal="right" vertical="distributed" textRotation="255"/>
    </xf>
    <xf numFmtId="0" fontId="6" fillId="0" borderId="2" xfId="0" applyFont="1" applyFill="1" applyBorder="1" applyAlignment="1">
      <alignment horizontal="right" vertical="distributed" textRotation="255"/>
    </xf>
    <xf numFmtId="0" fontId="6" fillId="0" borderId="19" xfId="0" applyFont="1" applyFill="1" applyBorder="1" applyAlignment="1">
      <alignment horizontal="right" vertical="distributed" textRotation="255"/>
    </xf>
    <xf numFmtId="176" fontId="6" fillId="0" borderId="5" xfId="0" applyNumberFormat="1" applyFont="1" applyFill="1" applyBorder="1" applyAlignment="1">
      <alignment horizontal="center" vertical="top"/>
    </xf>
    <xf numFmtId="0" fontId="6" fillId="0" borderId="0" xfId="0" applyFont="1" applyFill="1" applyAlignment="1">
      <alignment horizontal="center" vertical="center"/>
    </xf>
    <xf numFmtId="0" fontId="6" fillId="0" borderId="23" xfId="0" applyFont="1" applyFill="1" applyBorder="1" applyAlignment="1">
      <alignment horizontal="center" vertical="distributed" textRotation="255"/>
    </xf>
    <xf numFmtId="0" fontId="6" fillId="0" borderId="2" xfId="0" applyFont="1" applyFill="1" applyBorder="1" applyAlignment="1">
      <alignment horizontal="center" vertical="distributed" textRotation="255"/>
    </xf>
    <xf numFmtId="0" fontId="6" fillId="0" borderId="19" xfId="0" applyFont="1" applyFill="1" applyBorder="1" applyAlignment="1">
      <alignment horizontal="center" vertical="distributed" textRotation="255"/>
    </xf>
    <xf numFmtId="0" fontId="6" fillId="0" borderId="6" xfId="0" applyFont="1" applyFill="1" applyBorder="1" applyAlignment="1">
      <alignment horizontal="distributed" vertical="center" wrapText="1" justifyLastLine="1"/>
    </xf>
    <xf numFmtId="0" fontId="14" fillId="0" borderId="0" xfId="0" applyFont="1" applyFill="1" applyBorder="1" applyAlignment="1">
      <alignment vertical="center"/>
    </xf>
    <xf numFmtId="0" fontId="6" fillId="0" borderId="0" xfId="0" applyFont="1" applyFill="1" applyAlignment="1">
      <alignment horizontal="left" vertical="center" wrapText="1"/>
    </xf>
    <xf numFmtId="0" fontId="8" fillId="0" borderId="0" xfId="0" applyFont="1" applyFill="1" applyBorder="1" applyAlignment="1">
      <alignment horizontal="distributed" vertical="center"/>
    </xf>
    <xf numFmtId="0" fontId="6" fillId="0" borderId="24" xfId="0" applyFont="1" applyFill="1" applyBorder="1" applyAlignment="1">
      <alignment horizontal="distributed" vertical="center" justifyLastLine="1"/>
    </xf>
    <xf numFmtId="0" fontId="6" fillId="0" borderId="26"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14" xfId="0" applyFont="1" applyFill="1" applyBorder="1" applyAlignment="1">
      <alignment vertical="center" shrinkToFit="1"/>
    </xf>
    <xf numFmtId="0" fontId="6" fillId="0" borderId="25" xfId="0" applyFont="1" applyFill="1" applyBorder="1" applyAlignment="1">
      <alignment vertical="center" shrinkToFit="1"/>
    </xf>
    <xf numFmtId="0" fontId="6" fillId="0" borderId="19" xfId="0" applyFont="1" applyFill="1" applyBorder="1" applyAlignment="1">
      <alignment vertical="center" shrinkToFit="1"/>
    </xf>
    <xf numFmtId="0" fontId="6" fillId="0" borderId="20" xfId="0" applyFont="1" applyFill="1" applyBorder="1" applyAlignment="1">
      <alignment vertical="center" shrinkToFit="1"/>
    </xf>
    <xf numFmtId="0" fontId="6" fillId="0" borderId="0" xfId="0" applyFont="1" applyFill="1" applyBorder="1" applyAlignment="1">
      <alignment vertical="center"/>
    </xf>
    <xf numFmtId="0" fontId="10" fillId="0" borderId="0" xfId="0" applyFont="1" applyFill="1" applyBorder="1" applyAlignment="1">
      <alignment vertical="center"/>
    </xf>
    <xf numFmtId="0" fontId="6" fillId="0" borderId="16"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2" xfId="0" applyFont="1" applyFill="1" applyBorder="1" applyAlignment="1">
      <alignment horizontal="distributed" vertical="center"/>
    </xf>
    <xf numFmtId="0" fontId="6" fillId="0" borderId="22" xfId="0" applyFont="1" applyFill="1" applyBorder="1" applyAlignment="1">
      <alignment horizontal="distributed" vertical="center"/>
    </xf>
    <xf numFmtId="0" fontId="6" fillId="0" borderId="17" xfId="0" applyFont="1" applyFill="1" applyBorder="1" applyAlignment="1">
      <alignment horizontal="distributed" vertical="center"/>
    </xf>
    <xf numFmtId="0" fontId="6" fillId="0" borderId="0" xfId="0" applyFont="1" applyFill="1" applyBorder="1" applyAlignment="1">
      <alignment horizontal="left" vertical="center" justifyLastLine="1"/>
    </xf>
    <xf numFmtId="0" fontId="6" fillId="0" borderId="5" xfId="0" applyFont="1" applyFill="1" applyBorder="1" applyAlignment="1">
      <alignment horizontal="center" vertical="center" justifyLastLine="1"/>
    </xf>
    <xf numFmtId="0" fontId="6" fillId="0" borderId="25" xfId="0" applyFont="1" applyFill="1" applyBorder="1" applyAlignment="1">
      <alignment horizontal="center" vertical="center" justifyLastLine="1"/>
    </xf>
    <xf numFmtId="0" fontId="6" fillId="0" borderId="18" xfId="0" applyFont="1" applyFill="1" applyBorder="1" applyAlignment="1">
      <alignment horizontal="center" vertical="center" justifyLastLine="1"/>
    </xf>
    <xf numFmtId="0" fontId="6" fillId="0" borderId="20" xfId="0" applyFont="1" applyFill="1" applyBorder="1" applyAlignment="1">
      <alignment horizontal="center" vertical="center" justifyLastLine="1"/>
    </xf>
    <xf numFmtId="0" fontId="6" fillId="0" borderId="22" xfId="0" applyFont="1" applyFill="1" applyBorder="1" applyAlignment="1">
      <alignment horizontal="left" vertical="center"/>
    </xf>
    <xf numFmtId="0" fontId="6" fillId="0" borderId="17" xfId="0" applyFont="1" applyFill="1" applyBorder="1" applyAlignment="1">
      <alignment horizontal="left" vertical="center"/>
    </xf>
    <xf numFmtId="0" fontId="6" fillId="0" borderId="22" xfId="0" applyFont="1" applyFill="1" applyBorder="1" applyAlignment="1">
      <alignment vertical="center" shrinkToFit="1"/>
    </xf>
    <xf numFmtId="0" fontId="10" fillId="0" borderId="22" xfId="0" applyFont="1" applyFill="1" applyBorder="1" applyAlignment="1">
      <alignment vertical="center" shrinkToFit="1"/>
    </xf>
    <xf numFmtId="0" fontId="10" fillId="0" borderId="17" xfId="0" applyFont="1" applyFill="1" applyBorder="1" applyAlignment="1">
      <alignment vertical="center" shrinkToFit="1"/>
    </xf>
    <xf numFmtId="0" fontId="6" fillId="0" borderId="5" xfId="0" applyFont="1" applyFill="1" applyBorder="1" applyAlignment="1">
      <alignment horizontal="distributed" vertical="center"/>
    </xf>
    <xf numFmtId="0" fontId="6" fillId="0" borderId="25"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18" xfId="0" applyFont="1" applyFill="1" applyBorder="1" applyAlignment="1">
      <alignment horizontal="distributed" vertical="center"/>
    </xf>
    <xf numFmtId="0" fontId="6" fillId="0" borderId="20" xfId="0" applyFont="1" applyFill="1" applyBorder="1" applyAlignment="1">
      <alignment horizontal="distributed" vertical="center"/>
    </xf>
    <xf numFmtId="0" fontId="6" fillId="0" borderId="26" xfId="0" applyFont="1" applyFill="1" applyBorder="1" applyAlignment="1">
      <alignment horizontal="distributed" vertical="center"/>
    </xf>
    <xf numFmtId="0" fontId="6" fillId="0" borderId="13" xfId="0" applyFont="1" applyFill="1" applyBorder="1" applyAlignment="1">
      <alignment horizontal="distributed" vertical="center"/>
    </xf>
    <xf numFmtId="0" fontId="11" fillId="0" borderId="22" xfId="0" applyFont="1" applyFill="1" applyBorder="1" applyAlignment="1">
      <alignment horizontal="distributed" vertical="center" wrapText="1" shrinkToFit="1"/>
    </xf>
    <xf numFmtId="0" fontId="11" fillId="0" borderId="17" xfId="0" applyFont="1" applyFill="1" applyBorder="1" applyAlignment="1">
      <alignment horizontal="distributed" vertical="center" wrapText="1" shrinkToFit="1"/>
    </xf>
    <xf numFmtId="0" fontId="8" fillId="0" borderId="5" xfId="0" applyFont="1" applyFill="1" applyBorder="1" applyAlignment="1">
      <alignment horizontal="distributed" vertical="center" wrapText="1" justifyLastLine="1"/>
    </xf>
    <xf numFmtId="0" fontId="8" fillId="0" borderId="25" xfId="0" applyFont="1" applyFill="1" applyBorder="1" applyAlignment="1">
      <alignment horizontal="distributed" vertical="center" wrapText="1" justifyLastLine="1"/>
    </xf>
    <xf numFmtId="0" fontId="8" fillId="0" borderId="0" xfId="0" applyFont="1" applyFill="1" applyAlignment="1">
      <alignment horizontal="distributed" vertical="center" wrapText="1" justifyLastLine="1"/>
    </xf>
    <xf numFmtId="0" fontId="8" fillId="0" borderId="4" xfId="0" applyFont="1" applyFill="1" applyBorder="1" applyAlignment="1">
      <alignment horizontal="distributed" vertical="center" wrapText="1" justifyLastLine="1"/>
    </xf>
    <xf numFmtId="0" fontId="8" fillId="0" borderId="3"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6" fillId="0" borderId="16" xfId="0" applyFont="1" applyFill="1" applyBorder="1" applyAlignment="1">
      <alignment horizontal="distributed" vertical="center"/>
    </xf>
    <xf numFmtId="0" fontId="8" fillId="0" borderId="5" xfId="0" applyFont="1" applyFill="1" applyBorder="1" applyAlignment="1">
      <alignment horizontal="distributed" vertical="center" shrinkToFit="1"/>
    </xf>
    <xf numFmtId="0" fontId="8" fillId="0" borderId="25" xfId="0" applyFont="1" applyFill="1" applyBorder="1" applyAlignment="1">
      <alignment horizontal="distributed" vertical="center" shrinkToFit="1"/>
    </xf>
    <xf numFmtId="0" fontId="8" fillId="0" borderId="18" xfId="0" applyFont="1" applyFill="1" applyBorder="1" applyAlignment="1">
      <alignment horizontal="distributed" vertical="center" shrinkToFit="1"/>
    </xf>
    <xf numFmtId="0" fontId="8" fillId="0" borderId="20" xfId="0" applyFont="1" applyFill="1" applyBorder="1" applyAlignment="1">
      <alignment horizontal="distributed" vertical="center" shrinkToFit="1"/>
    </xf>
    <xf numFmtId="0" fontId="6" fillId="0" borderId="25" xfId="0" applyFont="1" applyFill="1" applyBorder="1" applyAlignment="1">
      <alignment horizontal="center" vertical="center" textRotation="255"/>
    </xf>
    <xf numFmtId="0" fontId="6" fillId="0" borderId="4" xfId="0" applyFont="1" applyFill="1" applyBorder="1" applyAlignment="1">
      <alignment horizontal="center" vertical="center" textRotation="255"/>
    </xf>
    <xf numFmtId="0" fontId="8" fillId="0" borderId="26" xfId="0" applyFont="1" applyFill="1" applyBorder="1" applyAlignment="1">
      <alignment vertical="center" wrapText="1" shrinkToFit="1"/>
    </xf>
    <xf numFmtId="0" fontId="8" fillId="0" borderId="16" xfId="0" applyFont="1" applyFill="1" applyBorder="1" applyAlignment="1">
      <alignment vertical="center" wrapText="1" shrinkToFit="1"/>
    </xf>
    <xf numFmtId="0" fontId="6" fillId="0" borderId="25" xfId="0" applyFont="1" applyFill="1" applyBorder="1" applyAlignment="1">
      <alignment horizontal="center" vertical="distributed" textRotation="255" justifyLastLine="1"/>
    </xf>
    <xf numFmtId="0" fontId="6" fillId="0" borderId="4" xfId="0" applyFont="1" applyFill="1" applyBorder="1" applyAlignment="1">
      <alignment horizontal="center" vertical="distributed" textRotation="255" justifyLastLine="1"/>
    </xf>
    <xf numFmtId="0" fontId="6" fillId="0" borderId="20" xfId="0" applyFont="1" applyFill="1" applyBorder="1" applyAlignment="1">
      <alignment horizontal="center" vertical="distributed" textRotation="255" justifyLastLine="1"/>
    </xf>
    <xf numFmtId="0" fontId="9" fillId="0" borderId="0" xfId="0" applyFont="1" applyFill="1" applyAlignment="1">
      <alignment vertical="center" textRotation="255"/>
    </xf>
    <xf numFmtId="0" fontId="9" fillId="0" borderId="3" xfId="0" applyFont="1" applyFill="1" applyBorder="1" applyAlignment="1">
      <alignment vertical="center" textRotation="255"/>
    </xf>
    <xf numFmtId="0" fontId="9" fillId="0" borderId="26" xfId="0" applyFont="1" applyFill="1" applyBorder="1" applyAlignment="1">
      <alignment horizontal="distributed" vertical="center"/>
    </xf>
    <xf numFmtId="0" fontId="10" fillId="0" borderId="13" xfId="0" applyFont="1" applyFill="1" applyBorder="1" applyAlignment="1">
      <alignment vertical="center"/>
    </xf>
    <xf numFmtId="0" fontId="9" fillId="0" borderId="26" xfId="0" applyFont="1" applyFill="1" applyBorder="1" applyAlignment="1">
      <alignment horizontal="center" vertical="center"/>
    </xf>
    <xf numFmtId="0" fontId="10" fillId="0" borderId="16" xfId="0" applyFont="1" applyFill="1" applyBorder="1" applyAlignment="1">
      <alignment vertical="center"/>
    </xf>
    <xf numFmtId="0" fontId="10" fillId="0" borderId="33" xfId="0" applyFont="1" applyFill="1" applyBorder="1" applyAlignment="1">
      <alignment vertical="center"/>
    </xf>
    <xf numFmtId="0" fontId="9" fillId="0" borderId="16" xfId="0" applyFont="1" applyFill="1" applyBorder="1" applyAlignment="1">
      <alignment horizontal="distributed" vertical="center"/>
    </xf>
    <xf numFmtId="0" fontId="9" fillId="0" borderId="16" xfId="0" applyFont="1" applyFill="1" applyBorder="1" applyAlignment="1">
      <alignment vertical="center"/>
    </xf>
    <xf numFmtId="0" fontId="9" fillId="0" borderId="13" xfId="0" applyFont="1" applyFill="1" applyBorder="1" applyAlignment="1">
      <alignment vertical="center"/>
    </xf>
    <xf numFmtId="0" fontId="9" fillId="0" borderId="18" xfId="0" applyFont="1" applyFill="1" applyBorder="1" applyAlignment="1">
      <alignment horizontal="center" vertical="center"/>
    </xf>
    <xf numFmtId="0" fontId="9" fillId="0" borderId="20" xfId="0" applyFont="1" applyFill="1" applyBorder="1" applyAlignment="1">
      <alignment horizontal="center" vertical="center"/>
    </xf>
    <xf numFmtId="0" fontId="9" fillId="0" borderId="4" xfId="0" applyFont="1" applyFill="1" applyBorder="1" applyAlignment="1">
      <alignment vertical="center" textRotation="255"/>
    </xf>
    <xf numFmtId="0" fontId="9" fillId="0" borderId="20" xfId="0" applyFont="1" applyFill="1" applyBorder="1" applyAlignment="1">
      <alignment vertical="center" textRotation="255"/>
    </xf>
    <xf numFmtId="0" fontId="10" fillId="0" borderId="0" xfId="0" applyFont="1" applyFill="1" applyAlignment="1">
      <alignment horizontal="distributed" vertical="center" justifyLastLine="1"/>
    </xf>
    <xf numFmtId="0" fontId="10" fillId="0" borderId="26" xfId="0" applyFont="1" applyFill="1" applyBorder="1" applyAlignment="1">
      <alignment horizontal="center" vertical="center"/>
    </xf>
    <xf numFmtId="0" fontId="10" fillId="0" borderId="13" xfId="0" applyFont="1" applyFill="1" applyBorder="1" applyAlignment="1">
      <alignment horizontal="center" vertical="center"/>
    </xf>
    <xf numFmtId="0" fontId="8" fillId="0" borderId="26" xfId="0" applyFont="1" applyFill="1" applyBorder="1" applyAlignment="1">
      <alignment horizontal="distributed" vertical="center" justifyLastLine="1"/>
    </xf>
    <xf numFmtId="0" fontId="8" fillId="0" borderId="16" xfId="0" applyFont="1" applyFill="1" applyBorder="1" applyAlignment="1">
      <alignment horizontal="distributed" vertical="center" justifyLastLine="1"/>
    </xf>
    <xf numFmtId="0" fontId="10" fillId="0" borderId="13" xfId="0" applyFont="1" applyFill="1" applyBorder="1" applyAlignment="1">
      <alignment horizontal="distributed" vertical="center" justifyLastLine="1"/>
    </xf>
    <xf numFmtId="0" fontId="8" fillId="0" borderId="26" xfId="0" applyFont="1" applyFill="1" applyBorder="1" applyAlignment="1">
      <alignment horizontal="distributed" vertical="center" justifyLastLine="1" shrinkToFit="1"/>
    </xf>
    <xf numFmtId="0" fontId="10" fillId="0" borderId="16" xfId="0" applyFont="1" applyFill="1" applyBorder="1" applyAlignment="1">
      <alignment horizontal="distributed" vertical="center" justifyLastLine="1" shrinkToFit="1"/>
    </xf>
    <xf numFmtId="0" fontId="10" fillId="0" borderId="13" xfId="0" applyFont="1" applyFill="1" applyBorder="1" applyAlignment="1">
      <alignment horizontal="distributed" vertical="center" justifyLastLine="1" shrinkToFit="1"/>
    </xf>
    <xf numFmtId="0" fontId="8" fillId="0" borderId="25" xfId="0" applyFont="1" applyFill="1" applyBorder="1" applyAlignment="1">
      <alignment vertical="center" textRotation="255"/>
    </xf>
    <xf numFmtId="0" fontId="8" fillId="0" borderId="4" xfId="0" applyFont="1" applyFill="1" applyBorder="1" applyAlignment="1">
      <alignment vertical="center" textRotation="255"/>
    </xf>
    <xf numFmtId="0" fontId="8" fillId="0" borderId="9" xfId="0" applyFont="1" applyFill="1" applyBorder="1" applyAlignment="1">
      <alignment vertical="center" textRotation="255"/>
    </xf>
    <xf numFmtId="0" fontId="8" fillId="0" borderId="13" xfId="0" applyFont="1" applyFill="1" applyBorder="1" applyAlignment="1">
      <alignment horizontal="distributed" vertical="center" justifyLastLine="1"/>
    </xf>
    <xf numFmtId="0" fontId="8" fillId="0" borderId="26" xfId="0" applyFont="1" applyFill="1" applyBorder="1" applyAlignment="1">
      <alignment vertical="center"/>
    </xf>
    <xf numFmtId="0" fontId="8" fillId="0" borderId="16" xfId="0" applyFont="1" applyFill="1" applyBorder="1" applyAlignment="1">
      <alignment vertical="center"/>
    </xf>
    <xf numFmtId="0" fontId="8" fillId="0" borderId="33" xfId="0" applyFont="1" applyFill="1" applyBorder="1" applyAlignment="1">
      <alignment vertical="center"/>
    </xf>
    <xf numFmtId="0" fontId="10" fillId="0" borderId="4" xfId="0" applyFont="1" applyFill="1" applyBorder="1" applyAlignment="1">
      <alignment vertical="center" textRotation="255"/>
    </xf>
    <xf numFmtId="0" fontId="10" fillId="0" borderId="20" xfId="0" applyFont="1" applyFill="1" applyBorder="1" applyAlignment="1">
      <alignment vertical="center" textRotation="255"/>
    </xf>
    <xf numFmtId="0" fontId="8" fillId="0" borderId="26" xfId="0" applyFont="1" applyFill="1" applyBorder="1" applyAlignment="1">
      <alignment horizontal="center" vertical="center"/>
    </xf>
    <xf numFmtId="0" fontId="8" fillId="0" borderId="16" xfId="0" applyFont="1" applyFill="1" applyBorder="1" applyAlignment="1">
      <alignment horizontal="center" vertical="center"/>
    </xf>
    <xf numFmtId="0" fontId="8" fillId="0" borderId="13" xfId="0" applyFont="1" applyFill="1" applyBorder="1" applyAlignment="1">
      <alignment horizontal="center" vertical="center"/>
    </xf>
    <xf numFmtId="0" fontId="11" fillId="0" borderId="4" xfId="0" applyFont="1" applyFill="1" applyBorder="1" applyAlignment="1">
      <alignment vertical="center" textRotation="255" shrinkToFit="1"/>
    </xf>
    <xf numFmtId="0" fontId="10" fillId="0" borderId="4" xfId="0" applyFont="1" applyFill="1" applyBorder="1" applyAlignment="1">
      <alignment vertical="center" textRotation="255" shrinkToFit="1"/>
    </xf>
    <xf numFmtId="0" fontId="10" fillId="0" borderId="20" xfId="0" applyFont="1" applyFill="1" applyBorder="1" applyAlignment="1">
      <alignment vertical="center" textRotation="255" shrinkToFit="1"/>
    </xf>
    <xf numFmtId="0" fontId="8" fillId="0" borderId="26" xfId="0" applyFont="1" applyFill="1" applyBorder="1" applyAlignment="1">
      <alignment horizontal="center" vertical="center" justifyLastLine="1"/>
    </xf>
    <xf numFmtId="0" fontId="11" fillId="0" borderId="13" xfId="0" applyFont="1" applyFill="1" applyBorder="1" applyAlignment="1">
      <alignment horizontal="center" vertical="center" justifyLastLine="1"/>
    </xf>
    <xf numFmtId="0" fontId="6" fillId="0" borderId="9" xfId="3" applyFont="1" applyFill="1" applyBorder="1" applyAlignment="1">
      <alignment horizontal="distributed" vertical="center"/>
    </xf>
  </cellXfs>
  <cellStyles count="4">
    <cellStyle name="桁区切り 2" xfId="1" xr:uid="{00000000-0005-0000-0000-000000000000}"/>
    <cellStyle name="標準" xfId="0" builtinId="0"/>
    <cellStyle name="標準_14_教育・文化" xfId="2" xr:uid="{00000000-0005-0000-0000-000002000000}"/>
    <cellStyle name="標準_14_教育・文化 2"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P18"/>
  <sheetViews>
    <sheetView showGridLines="0" view="pageBreakPreview" zoomScaleNormal="100" zoomScaleSheetLayoutView="100" workbookViewId="0">
      <selection activeCell="E32" sqref="E32"/>
    </sheetView>
  </sheetViews>
  <sheetFormatPr defaultRowHeight="13.5" customHeight="1"/>
  <cols>
    <col min="1" max="1" width="5" style="6" customWidth="1"/>
    <col min="2" max="2" width="5.625" style="6" customWidth="1"/>
    <col min="3" max="3" width="3.625" style="37" customWidth="1"/>
    <col min="4" max="4" width="5.625" style="6" customWidth="1"/>
    <col min="5" max="6" width="10.375" style="6" customWidth="1"/>
    <col min="7" max="7" width="11.625" style="6" bestFit="1" customWidth="1"/>
    <col min="8" max="9" width="10.375" style="6" customWidth="1"/>
    <col min="10" max="10" width="10" style="6" customWidth="1"/>
    <col min="11" max="11" width="1.25" style="6" customWidth="1"/>
    <col min="12" max="16384" width="9" style="6"/>
  </cols>
  <sheetData>
    <row r="2" spans="2:16" ht="18" customHeight="1">
      <c r="E2" s="38" t="s">
        <v>500</v>
      </c>
      <c r="F2" s="318" t="s">
        <v>263</v>
      </c>
      <c r="G2" s="318"/>
      <c r="H2" s="318"/>
    </row>
    <row r="3" spans="2:16" ht="18" customHeight="1" thickBot="1">
      <c r="I3" s="317" t="s">
        <v>380</v>
      </c>
      <c r="J3" s="317"/>
      <c r="K3" s="317"/>
    </row>
    <row r="4" spans="2:16" ht="18" customHeight="1">
      <c r="B4" s="319" t="s">
        <v>357</v>
      </c>
      <c r="C4" s="319"/>
      <c r="D4" s="319"/>
      <c r="E4" s="321" t="s">
        <v>394</v>
      </c>
      <c r="F4" s="321" t="s">
        <v>382</v>
      </c>
      <c r="G4" s="321" t="s">
        <v>383</v>
      </c>
      <c r="H4" s="315" t="s">
        <v>395</v>
      </c>
      <c r="I4" s="316"/>
      <c r="J4" s="316"/>
      <c r="K4" s="18"/>
    </row>
    <row r="5" spans="2:16" ht="18" customHeight="1">
      <c r="B5" s="320"/>
      <c r="C5" s="320"/>
      <c r="D5" s="320"/>
      <c r="E5" s="322"/>
      <c r="F5" s="322"/>
      <c r="G5" s="322"/>
      <c r="H5" s="39" t="s">
        <v>267</v>
      </c>
      <c r="I5" s="40" t="s">
        <v>274</v>
      </c>
      <c r="J5" s="323" t="s">
        <v>275</v>
      </c>
      <c r="K5" s="324"/>
    </row>
    <row r="6" spans="2:16" ht="18" customHeight="1">
      <c r="B6" s="41" t="s">
        <v>554</v>
      </c>
      <c r="C6" s="42">
        <v>2</v>
      </c>
      <c r="D6" s="4" t="s">
        <v>679</v>
      </c>
      <c r="E6" s="43">
        <v>16</v>
      </c>
      <c r="F6" s="44">
        <v>91</v>
      </c>
      <c r="G6" s="44">
        <v>194</v>
      </c>
      <c r="H6" s="44">
        <v>1738</v>
      </c>
      <c r="I6" s="44">
        <v>890</v>
      </c>
      <c r="J6" s="44">
        <v>848</v>
      </c>
      <c r="K6" s="4"/>
    </row>
    <row r="7" spans="2:16" ht="18" customHeight="1">
      <c r="B7" s="41"/>
      <c r="C7" s="42">
        <v>3</v>
      </c>
      <c r="D7" s="4"/>
      <c r="E7" s="43">
        <v>16</v>
      </c>
      <c r="F7" s="44">
        <v>94</v>
      </c>
      <c r="G7" s="44">
        <v>192</v>
      </c>
      <c r="H7" s="44">
        <v>1747</v>
      </c>
      <c r="I7" s="44">
        <v>865</v>
      </c>
      <c r="J7" s="44">
        <v>882</v>
      </c>
      <c r="K7" s="4"/>
    </row>
    <row r="8" spans="2:16" ht="18" customHeight="1">
      <c r="B8" s="41"/>
      <c r="C8" s="42">
        <v>4</v>
      </c>
      <c r="D8" s="11"/>
      <c r="E8" s="43">
        <v>15</v>
      </c>
      <c r="F8" s="44">
        <v>92</v>
      </c>
      <c r="G8" s="44">
        <v>194</v>
      </c>
      <c r="H8" s="44">
        <v>1611</v>
      </c>
      <c r="I8" s="44">
        <v>831</v>
      </c>
      <c r="J8" s="44">
        <v>780</v>
      </c>
      <c r="K8" s="4"/>
    </row>
    <row r="9" spans="2:16" ht="18" customHeight="1">
      <c r="B9" s="41"/>
      <c r="C9" s="42">
        <v>5</v>
      </c>
      <c r="D9" s="4"/>
      <c r="E9" s="43">
        <v>15</v>
      </c>
      <c r="F9" s="44">
        <v>91</v>
      </c>
      <c r="G9" s="44">
        <v>199</v>
      </c>
      <c r="H9" s="44">
        <v>1545</v>
      </c>
      <c r="I9" s="44">
        <v>812</v>
      </c>
      <c r="J9" s="44">
        <v>733</v>
      </c>
      <c r="K9" s="4"/>
      <c r="P9" s="45"/>
    </row>
    <row r="10" spans="2:16" ht="18" customHeight="1">
      <c r="B10" s="41"/>
      <c r="C10" s="42">
        <v>6</v>
      </c>
      <c r="D10" s="4"/>
      <c r="E10" s="43">
        <v>15</v>
      </c>
      <c r="F10" s="44">
        <v>91</v>
      </c>
      <c r="G10" s="44">
        <v>208</v>
      </c>
      <c r="H10" s="44">
        <v>1450</v>
      </c>
      <c r="I10" s="44">
        <v>769</v>
      </c>
      <c r="J10" s="44">
        <v>681</v>
      </c>
      <c r="K10" s="4"/>
    </row>
    <row r="11" spans="2:16" s="51" customFormat="1" ht="18" customHeight="1" thickBot="1">
      <c r="B11" s="46"/>
      <c r="C11" s="47">
        <v>7</v>
      </c>
      <c r="D11" s="48"/>
      <c r="E11" s="49">
        <v>15</v>
      </c>
      <c r="F11" s="50">
        <v>91</v>
      </c>
      <c r="G11" s="50">
        <v>209</v>
      </c>
      <c r="H11" s="50">
        <v>1394</v>
      </c>
      <c r="I11" s="50">
        <v>718</v>
      </c>
      <c r="J11" s="50">
        <v>676</v>
      </c>
      <c r="K11" s="50"/>
    </row>
    <row r="12" spans="2:16" ht="18" customHeight="1">
      <c r="B12" s="314" t="s">
        <v>436</v>
      </c>
      <c r="C12" s="314"/>
      <c r="D12" s="314"/>
      <c r="E12" s="314"/>
      <c r="F12" s="314"/>
      <c r="G12" s="314"/>
      <c r="H12" s="314"/>
      <c r="I12" s="6" t="s">
        <v>414</v>
      </c>
    </row>
    <row r="14" spans="2:16" ht="13.5" customHeight="1">
      <c r="E14" s="4"/>
    </row>
    <row r="18" spans="9:9" ht="13.5" customHeight="1">
      <c r="I18" s="4"/>
    </row>
  </sheetData>
  <mergeCells count="9">
    <mergeCell ref="B12:H12"/>
    <mergeCell ref="H4:J4"/>
    <mergeCell ref="I3:K3"/>
    <mergeCell ref="F2:H2"/>
    <mergeCell ref="B4:D5"/>
    <mergeCell ref="E4:E5"/>
    <mergeCell ref="F4:F5"/>
    <mergeCell ref="G4:G5"/>
    <mergeCell ref="J5:K5"/>
  </mergeCells>
  <phoneticPr fontId="2"/>
  <pageMargins left="0.75" right="0.75" top="1" bottom="1"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1:M17"/>
  <sheetViews>
    <sheetView showGridLines="0" view="pageBreakPreview" zoomScale="130" zoomScaleNormal="100" zoomScaleSheetLayoutView="130" workbookViewId="0">
      <selection activeCell="R27" sqref="R27"/>
    </sheetView>
  </sheetViews>
  <sheetFormatPr defaultRowHeight="12.75"/>
  <cols>
    <col min="1" max="1" width="5" style="6" customWidth="1"/>
    <col min="2" max="2" width="6.875" style="6" customWidth="1"/>
    <col min="3" max="3" width="3.625" style="6" bestFit="1" customWidth="1"/>
    <col min="4" max="4" width="6.375" style="6" customWidth="1"/>
    <col min="5" max="6" width="6.875" style="6" bestFit="1" customWidth="1"/>
    <col min="7" max="10" width="6.75" style="6" customWidth="1"/>
    <col min="11" max="11" width="6.5" style="6" customWidth="1"/>
    <col min="12" max="12" width="6" style="6" customWidth="1"/>
    <col min="13" max="13" width="1.25" style="6" customWidth="1"/>
    <col min="14" max="16384" width="9" style="6"/>
  </cols>
  <sheetData>
    <row r="1" spans="2:13" ht="13.5" customHeight="1"/>
    <row r="2" spans="2:13" ht="18" customHeight="1">
      <c r="E2" s="52" t="s">
        <v>509</v>
      </c>
      <c r="F2" s="318" t="s">
        <v>270</v>
      </c>
      <c r="G2" s="318"/>
      <c r="H2" s="318"/>
      <c r="I2" s="318"/>
      <c r="J2" s="318"/>
    </row>
    <row r="3" spans="2:13" ht="13.5" thickBot="1">
      <c r="K3" s="317" t="s">
        <v>12</v>
      </c>
      <c r="L3" s="317"/>
      <c r="M3" s="317"/>
    </row>
    <row r="4" spans="2:13" ht="18" customHeight="1">
      <c r="B4" s="319" t="s">
        <v>0</v>
      </c>
      <c r="C4" s="319"/>
      <c r="D4" s="319"/>
      <c r="E4" s="321" t="s">
        <v>4</v>
      </c>
      <c r="F4" s="370" t="s">
        <v>428</v>
      </c>
      <c r="G4" s="315" t="s">
        <v>10</v>
      </c>
      <c r="H4" s="316"/>
      <c r="I4" s="316"/>
      <c r="J4" s="315" t="s">
        <v>11</v>
      </c>
      <c r="K4" s="316"/>
      <c r="L4" s="316"/>
      <c r="M4" s="18"/>
    </row>
    <row r="5" spans="2:13" ht="18" customHeight="1">
      <c r="B5" s="320"/>
      <c r="C5" s="320"/>
      <c r="D5" s="320"/>
      <c r="E5" s="322"/>
      <c r="F5" s="371"/>
      <c r="G5" s="40" t="s">
        <v>724</v>
      </c>
      <c r="H5" s="40" t="s">
        <v>2</v>
      </c>
      <c r="I5" s="40" t="s">
        <v>3</v>
      </c>
      <c r="J5" s="40" t="s">
        <v>724</v>
      </c>
      <c r="K5" s="40" t="s">
        <v>2</v>
      </c>
      <c r="L5" s="323" t="s">
        <v>3</v>
      </c>
      <c r="M5" s="324"/>
    </row>
    <row r="6" spans="2:13">
      <c r="B6" s="42" t="s">
        <v>682</v>
      </c>
      <c r="C6" s="4">
        <v>30</v>
      </c>
      <c r="D6" s="42" t="s">
        <v>679</v>
      </c>
      <c r="E6" s="176">
        <v>1</v>
      </c>
      <c r="F6" s="177">
        <v>21</v>
      </c>
      <c r="G6" s="177">
        <v>169</v>
      </c>
      <c r="H6" s="177">
        <v>71</v>
      </c>
      <c r="I6" s="177">
        <v>98</v>
      </c>
      <c r="J6" s="177">
        <v>69</v>
      </c>
      <c r="K6" s="177">
        <v>19</v>
      </c>
      <c r="L6" s="177">
        <v>50</v>
      </c>
      <c r="M6" s="4"/>
    </row>
    <row r="7" spans="2:13">
      <c r="B7" s="42" t="s">
        <v>554</v>
      </c>
      <c r="C7" s="41" t="s">
        <v>555</v>
      </c>
      <c r="D7" s="178"/>
      <c r="E7" s="176">
        <v>1</v>
      </c>
      <c r="F7" s="177">
        <v>21</v>
      </c>
      <c r="G7" s="177">
        <v>153</v>
      </c>
      <c r="H7" s="177">
        <v>61</v>
      </c>
      <c r="I7" s="177">
        <v>92</v>
      </c>
      <c r="J7" s="177">
        <v>76</v>
      </c>
      <c r="K7" s="177">
        <v>30</v>
      </c>
      <c r="L7" s="177">
        <v>46</v>
      </c>
      <c r="M7" s="178"/>
    </row>
    <row r="8" spans="2:13" s="180" customFormat="1" ht="12.75" customHeight="1">
      <c r="B8" s="42"/>
      <c r="C8" s="4">
        <v>2</v>
      </c>
      <c r="D8" s="178"/>
      <c r="E8" s="176">
        <v>1</v>
      </c>
      <c r="F8" s="177">
        <v>21</v>
      </c>
      <c r="G8" s="177">
        <v>139</v>
      </c>
      <c r="H8" s="177">
        <v>45</v>
      </c>
      <c r="I8" s="177">
        <v>94</v>
      </c>
      <c r="J8" s="177">
        <v>66</v>
      </c>
      <c r="K8" s="177">
        <v>30</v>
      </c>
      <c r="L8" s="177">
        <v>36</v>
      </c>
      <c r="M8" s="178"/>
    </row>
    <row r="9" spans="2:13" ht="12.75" customHeight="1">
      <c r="B9" s="42"/>
      <c r="C9" s="4">
        <v>3</v>
      </c>
      <c r="D9" s="42"/>
      <c r="E9" s="176">
        <v>1</v>
      </c>
      <c r="F9" s="177">
        <v>22</v>
      </c>
      <c r="G9" s="177">
        <v>127</v>
      </c>
      <c r="H9" s="177">
        <v>37</v>
      </c>
      <c r="I9" s="177">
        <v>90</v>
      </c>
      <c r="J9" s="177">
        <v>52</v>
      </c>
      <c r="K9" s="177">
        <v>20</v>
      </c>
      <c r="L9" s="177">
        <v>32</v>
      </c>
      <c r="M9" s="178"/>
    </row>
    <row r="10" spans="2:13" s="180" customFormat="1" ht="12.75" customHeight="1">
      <c r="B10" s="42"/>
      <c r="C10" s="4">
        <v>4</v>
      </c>
      <c r="D10" s="42"/>
      <c r="E10" s="176">
        <v>1</v>
      </c>
      <c r="F10" s="177">
        <v>23</v>
      </c>
      <c r="G10" s="177">
        <v>150</v>
      </c>
      <c r="H10" s="177">
        <v>52</v>
      </c>
      <c r="I10" s="177">
        <v>98</v>
      </c>
      <c r="J10" s="177">
        <v>40</v>
      </c>
      <c r="K10" s="177">
        <v>7</v>
      </c>
      <c r="L10" s="177">
        <v>33</v>
      </c>
      <c r="M10" s="178"/>
    </row>
    <row r="11" spans="2:13" s="180" customFormat="1" ht="12.75" customHeight="1">
      <c r="B11" s="42"/>
      <c r="C11" s="4">
        <v>5</v>
      </c>
      <c r="D11" s="42"/>
      <c r="E11" s="176">
        <v>1</v>
      </c>
      <c r="F11" s="177">
        <v>21</v>
      </c>
      <c r="G11" s="177">
        <v>170</v>
      </c>
      <c r="H11" s="177">
        <v>65</v>
      </c>
      <c r="I11" s="177">
        <v>105</v>
      </c>
      <c r="J11" s="177">
        <v>42</v>
      </c>
      <c r="K11" s="177">
        <v>10</v>
      </c>
      <c r="L11" s="177">
        <v>32</v>
      </c>
      <c r="M11" s="178"/>
    </row>
    <row r="12" spans="2:13" s="180" customFormat="1" ht="5.25" customHeight="1">
      <c r="B12" s="42"/>
      <c r="C12" s="4"/>
      <c r="D12" s="42"/>
      <c r="E12" s="176"/>
      <c r="F12" s="177"/>
      <c r="G12" s="177"/>
      <c r="H12" s="177"/>
      <c r="I12" s="177"/>
      <c r="J12" s="177"/>
      <c r="K12" s="177"/>
      <c r="L12" s="177"/>
      <c r="M12" s="178"/>
    </row>
    <row r="13" spans="2:13" s="187" customFormat="1" ht="12.75" customHeight="1">
      <c r="B13" s="194"/>
      <c r="C13" s="140">
        <v>6</v>
      </c>
      <c r="D13" s="194"/>
      <c r="E13" s="184">
        <v>1</v>
      </c>
      <c r="F13" s="186">
        <v>22</v>
      </c>
      <c r="G13" s="186">
        <v>155</v>
      </c>
      <c r="H13" s="186">
        <v>66</v>
      </c>
      <c r="I13" s="186">
        <v>89</v>
      </c>
      <c r="J13" s="186">
        <v>56</v>
      </c>
      <c r="K13" s="186">
        <v>20</v>
      </c>
      <c r="L13" s="186">
        <v>36</v>
      </c>
      <c r="M13" s="183"/>
    </row>
    <row r="14" spans="2:13" ht="6.95" customHeight="1" thickBot="1">
      <c r="B14" s="17"/>
      <c r="C14" s="17"/>
      <c r="D14" s="17"/>
      <c r="E14" s="189"/>
      <c r="F14" s="146"/>
      <c r="G14" s="146"/>
      <c r="H14" s="146"/>
      <c r="I14" s="146"/>
      <c r="J14" s="146"/>
      <c r="K14" s="146"/>
      <c r="L14" s="146"/>
      <c r="M14" s="17"/>
    </row>
    <row r="15" spans="2:13" ht="6.95" customHeight="1">
      <c r="B15" s="4"/>
      <c r="C15" s="4"/>
      <c r="D15" s="4"/>
      <c r="E15" s="257"/>
      <c r="F15" s="162"/>
      <c r="G15" s="162"/>
      <c r="H15" s="162"/>
      <c r="I15" s="162"/>
      <c r="J15" s="162"/>
      <c r="K15" s="162"/>
      <c r="L15" s="162"/>
      <c r="M15" s="4"/>
    </row>
    <row r="16" spans="2:13" ht="18" customHeight="1">
      <c r="B16" s="6" t="s">
        <v>498</v>
      </c>
    </row>
    <row r="17" spans="6:6">
      <c r="F17" s="6" t="s">
        <v>499</v>
      </c>
    </row>
  </sheetData>
  <mergeCells count="8">
    <mergeCell ref="J4:L4"/>
    <mergeCell ref="K3:M3"/>
    <mergeCell ref="F2:J2"/>
    <mergeCell ref="B4:D5"/>
    <mergeCell ref="E4:E5"/>
    <mergeCell ref="F4:F5"/>
    <mergeCell ref="G4:I4"/>
    <mergeCell ref="L5:M5"/>
  </mergeCells>
  <phoneticPr fontId="2"/>
  <pageMargins left="0.75" right="0.75" top="1" bottom="1"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29"/>
  <dimension ref="B1:O38"/>
  <sheetViews>
    <sheetView showGridLines="0" view="pageBreakPreview" zoomScaleNormal="100" workbookViewId="0">
      <selection sqref="A1:XFD1048576"/>
    </sheetView>
  </sheetViews>
  <sheetFormatPr defaultRowHeight="12.75"/>
  <cols>
    <col min="1" max="1" width="5" style="6" customWidth="1"/>
    <col min="2" max="5" width="2.125" style="6" customWidth="1"/>
    <col min="6" max="6" width="12.875" style="6" customWidth="1"/>
    <col min="7" max="7" width="1.625" style="6" customWidth="1"/>
    <col min="8" max="12" width="11.875" style="6" customWidth="1"/>
    <col min="13" max="13" width="12.625" style="6" customWidth="1"/>
    <col min="14" max="16" width="10.875" style="6" customWidth="1"/>
    <col min="17" max="17" width="13.125" style="6" customWidth="1"/>
    <col min="18" max="18" width="10.625" style="6" customWidth="1"/>
    <col min="19" max="19" width="1.625" style="6" customWidth="1"/>
    <col min="20" max="20" width="6.75" style="6" customWidth="1"/>
    <col min="21" max="16384" width="9" style="6"/>
  </cols>
  <sheetData>
    <row r="1" spans="2:12">
      <c r="G1" s="191"/>
    </row>
    <row r="2" spans="2:12" ht="13.5" customHeight="1">
      <c r="F2" s="38" t="s">
        <v>510</v>
      </c>
      <c r="H2" s="361" t="s">
        <v>356</v>
      </c>
      <c r="I2" s="361"/>
      <c r="J2" s="361"/>
      <c r="K2" s="361"/>
    </row>
    <row r="3" spans="2:12" ht="13.5" thickBot="1"/>
    <row r="4" spans="2:12" ht="20.100000000000001" customHeight="1">
      <c r="B4" s="18"/>
      <c r="C4" s="316" t="s">
        <v>276</v>
      </c>
      <c r="D4" s="316"/>
      <c r="E4" s="316"/>
      <c r="F4" s="316"/>
      <c r="G4" s="18"/>
      <c r="H4" s="23" t="s">
        <v>558</v>
      </c>
      <c r="I4" s="23" t="s">
        <v>671</v>
      </c>
      <c r="J4" s="23" t="s">
        <v>683</v>
      </c>
      <c r="K4" s="23" t="s">
        <v>701</v>
      </c>
      <c r="L4" s="24" t="s">
        <v>719</v>
      </c>
    </row>
    <row r="5" spans="2:12" ht="5.0999999999999996" customHeight="1">
      <c r="B5" s="215"/>
      <c r="C5" s="215"/>
      <c r="D5" s="215"/>
      <c r="E5" s="215"/>
      <c r="F5" s="215"/>
      <c r="G5" s="11"/>
      <c r="H5" s="27"/>
      <c r="I5" s="27"/>
      <c r="J5" s="27"/>
      <c r="K5" s="27"/>
      <c r="L5" s="28"/>
    </row>
    <row r="6" spans="2:12" ht="12" customHeight="1">
      <c r="C6" s="357" t="s">
        <v>364</v>
      </c>
      <c r="D6" s="357"/>
      <c r="E6" s="357"/>
      <c r="F6" s="357"/>
      <c r="G6" s="11"/>
      <c r="H6" s="30"/>
      <c r="I6" s="30"/>
      <c r="J6" s="30"/>
      <c r="K6" s="30"/>
      <c r="L6" s="217"/>
    </row>
    <row r="7" spans="2:12" ht="12" customHeight="1">
      <c r="C7" s="34"/>
      <c r="D7" s="357" t="s">
        <v>358</v>
      </c>
      <c r="E7" s="357"/>
      <c r="F7" s="357"/>
      <c r="G7" s="11"/>
      <c r="H7" s="30"/>
      <c r="I7" s="30"/>
      <c r="J7" s="30"/>
      <c r="K7" s="30"/>
      <c r="L7" s="217"/>
    </row>
    <row r="8" spans="2:12" ht="12" customHeight="1">
      <c r="C8" s="34"/>
      <c r="D8" s="34"/>
      <c r="E8" s="357" t="s">
        <v>267</v>
      </c>
      <c r="F8" s="357"/>
      <c r="G8" s="11"/>
      <c r="H8" s="29">
        <v>41003</v>
      </c>
      <c r="I8" s="29">
        <v>42204</v>
      </c>
      <c r="J8" s="29">
        <v>45925</v>
      </c>
      <c r="K8" s="29">
        <v>47554</v>
      </c>
      <c r="L8" s="36">
        <v>48918</v>
      </c>
    </row>
    <row r="9" spans="2:12" ht="12" customHeight="1">
      <c r="C9" s="34"/>
      <c r="D9" s="34"/>
      <c r="E9" s="34"/>
      <c r="F9" s="34" t="s">
        <v>361</v>
      </c>
      <c r="G9" s="250"/>
      <c r="H9" s="29">
        <v>28637</v>
      </c>
      <c r="I9" s="29">
        <v>29220</v>
      </c>
      <c r="J9" s="29">
        <v>36354</v>
      </c>
      <c r="K9" s="29">
        <v>37985</v>
      </c>
      <c r="L9" s="36">
        <v>39543</v>
      </c>
    </row>
    <row r="10" spans="2:12" ht="12" customHeight="1">
      <c r="C10" s="34"/>
      <c r="D10" s="34"/>
      <c r="E10" s="34"/>
      <c r="F10" s="34" t="s">
        <v>362</v>
      </c>
      <c r="G10" s="250"/>
      <c r="H10" s="29">
        <v>5093</v>
      </c>
      <c r="I10" s="29">
        <v>5178</v>
      </c>
      <c r="J10" s="29">
        <v>4690</v>
      </c>
      <c r="K10" s="29">
        <v>4581</v>
      </c>
      <c r="L10" s="36">
        <v>4457</v>
      </c>
    </row>
    <row r="11" spans="2:12" ht="12" customHeight="1">
      <c r="C11" s="34"/>
      <c r="D11" s="34"/>
      <c r="E11" s="34"/>
      <c r="F11" s="34" t="s">
        <v>459</v>
      </c>
      <c r="G11" s="250"/>
      <c r="H11" s="29">
        <v>7273</v>
      </c>
      <c r="I11" s="29">
        <v>7806</v>
      </c>
      <c r="J11" s="29">
        <v>4881</v>
      </c>
      <c r="K11" s="29">
        <v>4988</v>
      </c>
      <c r="L11" s="36">
        <v>4918</v>
      </c>
    </row>
    <row r="12" spans="2:12" ht="12" customHeight="1">
      <c r="C12" s="34"/>
      <c r="D12" s="357" t="s">
        <v>359</v>
      </c>
      <c r="E12" s="376"/>
      <c r="F12" s="376"/>
      <c r="G12" s="250"/>
      <c r="H12" s="29"/>
      <c r="I12" s="29"/>
      <c r="J12" s="29"/>
      <c r="K12" s="29"/>
      <c r="L12" s="36"/>
    </row>
    <row r="13" spans="2:12" ht="12" customHeight="1">
      <c r="C13" s="34"/>
      <c r="D13" s="34"/>
      <c r="E13" s="357" t="s">
        <v>351</v>
      </c>
      <c r="F13" s="357"/>
      <c r="G13" s="11"/>
      <c r="H13" s="29">
        <v>155</v>
      </c>
      <c r="I13" s="29">
        <v>159</v>
      </c>
      <c r="J13" s="29">
        <v>161</v>
      </c>
      <c r="K13" s="29">
        <v>159</v>
      </c>
      <c r="L13" s="36">
        <v>161</v>
      </c>
    </row>
    <row r="14" spans="2:12" ht="6.95" customHeight="1">
      <c r="C14" s="34"/>
      <c r="D14" s="34"/>
      <c r="E14" s="34"/>
      <c r="F14" s="34"/>
      <c r="G14" s="11"/>
      <c r="H14" s="251"/>
      <c r="I14" s="251"/>
      <c r="J14" s="251"/>
      <c r="K14" s="375"/>
      <c r="L14" s="374"/>
    </row>
    <row r="15" spans="2:12" ht="12" customHeight="1">
      <c r="C15" s="357" t="s">
        <v>348</v>
      </c>
      <c r="D15" s="357"/>
      <c r="E15" s="357"/>
      <c r="F15" s="357"/>
      <c r="G15" s="11"/>
      <c r="H15" s="251"/>
      <c r="I15" s="251"/>
      <c r="J15" s="251"/>
      <c r="K15" s="375"/>
      <c r="L15" s="374"/>
    </row>
    <row r="16" spans="2:12" ht="12" customHeight="1">
      <c r="C16" s="34"/>
      <c r="D16" s="357" t="s">
        <v>358</v>
      </c>
      <c r="E16" s="357"/>
      <c r="F16" s="357"/>
      <c r="G16" s="11"/>
      <c r="H16" s="29"/>
      <c r="I16" s="29"/>
      <c r="J16" s="29"/>
      <c r="K16" s="29"/>
      <c r="L16" s="36"/>
    </row>
    <row r="17" spans="2:15" s="180" customFormat="1" ht="12" customHeight="1">
      <c r="C17" s="252"/>
      <c r="D17" s="252"/>
      <c r="E17" s="357" t="s">
        <v>267</v>
      </c>
      <c r="F17" s="357"/>
      <c r="G17" s="253"/>
      <c r="H17" s="29">
        <v>118979</v>
      </c>
      <c r="I17" s="29">
        <v>125702</v>
      </c>
      <c r="J17" s="29">
        <v>138034</v>
      </c>
      <c r="K17" s="29">
        <v>135478</v>
      </c>
      <c r="L17" s="36">
        <v>135129</v>
      </c>
      <c r="O17" s="178"/>
    </row>
    <row r="18" spans="2:15" ht="12" customHeight="1">
      <c r="C18" s="34"/>
      <c r="D18" s="34"/>
      <c r="E18" s="4"/>
      <c r="F18" s="34" t="s">
        <v>361</v>
      </c>
      <c r="G18" s="11"/>
      <c r="H18" s="29">
        <v>99255</v>
      </c>
      <c r="I18" s="29">
        <v>103850</v>
      </c>
      <c r="J18" s="29">
        <v>113358</v>
      </c>
      <c r="K18" s="29">
        <v>111248</v>
      </c>
      <c r="L18" s="36">
        <v>110975</v>
      </c>
    </row>
    <row r="19" spans="2:15" ht="12" customHeight="1">
      <c r="C19" s="34"/>
      <c r="D19" s="254"/>
      <c r="E19" s="34"/>
      <c r="F19" s="34" t="s">
        <v>362</v>
      </c>
      <c r="G19" s="250"/>
      <c r="H19" s="29">
        <v>2821</v>
      </c>
      <c r="I19" s="29">
        <v>2702</v>
      </c>
      <c r="J19" s="29">
        <v>3063</v>
      </c>
      <c r="K19" s="29">
        <v>2811</v>
      </c>
      <c r="L19" s="36">
        <v>2879</v>
      </c>
    </row>
    <row r="20" spans="2:15" ht="12" customHeight="1">
      <c r="C20" s="34"/>
      <c r="D20" s="34"/>
      <c r="E20" s="34"/>
      <c r="F20" s="34" t="s">
        <v>459</v>
      </c>
      <c r="G20" s="250"/>
      <c r="H20" s="29">
        <v>16903</v>
      </c>
      <c r="I20" s="29">
        <v>19150</v>
      </c>
      <c r="J20" s="29">
        <v>21613</v>
      </c>
      <c r="K20" s="29">
        <v>21419</v>
      </c>
      <c r="L20" s="36">
        <v>21275</v>
      </c>
    </row>
    <row r="21" spans="2:15" ht="12" customHeight="1">
      <c r="C21" s="34"/>
      <c r="D21" s="34"/>
      <c r="E21" s="359" t="s">
        <v>458</v>
      </c>
      <c r="F21" s="359"/>
      <c r="G21" s="250"/>
      <c r="H21" s="29">
        <v>4953</v>
      </c>
      <c r="I21" s="29">
        <v>5884</v>
      </c>
      <c r="J21" s="29">
        <v>4825</v>
      </c>
      <c r="K21" s="29">
        <v>4835</v>
      </c>
      <c r="L21" s="36">
        <v>4978</v>
      </c>
    </row>
    <row r="22" spans="2:15" ht="12" customHeight="1">
      <c r="C22" s="34"/>
      <c r="D22" s="357" t="s">
        <v>359</v>
      </c>
      <c r="E22" s="357"/>
      <c r="F22" s="357"/>
      <c r="G22" s="250"/>
      <c r="H22" s="29"/>
      <c r="I22" s="29"/>
      <c r="J22" s="29"/>
      <c r="K22" s="29"/>
      <c r="L22" s="36"/>
    </row>
    <row r="23" spans="2:15" ht="12" customHeight="1">
      <c r="C23" s="34"/>
      <c r="D23" s="4"/>
      <c r="E23" s="357" t="s">
        <v>360</v>
      </c>
      <c r="F23" s="357"/>
      <c r="G23" s="250"/>
      <c r="H23" s="29">
        <v>843</v>
      </c>
      <c r="I23" s="29">
        <v>919</v>
      </c>
      <c r="J23" s="29">
        <v>927</v>
      </c>
      <c r="K23" s="29">
        <v>843</v>
      </c>
      <c r="L23" s="36">
        <v>878</v>
      </c>
    </row>
    <row r="24" spans="2:15" ht="12" customHeight="1">
      <c r="C24" s="34"/>
      <c r="D24" s="34"/>
      <c r="E24" s="357" t="s">
        <v>363</v>
      </c>
      <c r="F24" s="357"/>
      <c r="G24" s="11"/>
      <c r="H24" s="29">
        <v>25800</v>
      </c>
      <c r="I24" s="29">
        <v>26701</v>
      </c>
      <c r="J24" s="29">
        <v>25703</v>
      </c>
      <c r="K24" s="29">
        <v>24897</v>
      </c>
      <c r="L24" s="36">
        <v>25477</v>
      </c>
    </row>
    <row r="25" spans="2:15" ht="12" customHeight="1">
      <c r="B25" s="4"/>
      <c r="C25" s="377" t="s">
        <v>374</v>
      </c>
      <c r="D25" s="377"/>
      <c r="E25" s="377"/>
      <c r="F25" s="377"/>
      <c r="G25" s="11"/>
      <c r="H25" s="13">
        <v>456690</v>
      </c>
      <c r="I25" s="13">
        <v>482909</v>
      </c>
      <c r="J25" s="13">
        <v>531343</v>
      </c>
      <c r="K25" s="13">
        <v>510519</v>
      </c>
      <c r="L25" s="234">
        <v>485605</v>
      </c>
    </row>
    <row r="26" spans="2:15" ht="12" customHeight="1">
      <c r="B26" s="4"/>
      <c r="C26" s="252"/>
      <c r="D26" s="252"/>
      <c r="E26" s="359" t="s">
        <v>458</v>
      </c>
      <c r="F26" s="359"/>
      <c r="G26" s="11"/>
      <c r="H26" s="13">
        <v>19781</v>
      </c>
      <c r="I26" s="13">
        <v>25096</v>
      </c>
      <c r="J26" s="13">
        <v>20440</v>
      </c>
      <c r="K26" s="13">
        <v>20065</v>
      </c>
      <c r="L26" s="234">
        <v>20489</v>
      </c>
    </row>
    <row r="27" spans="2:15" ht="12" customHeight="1">
      <c r="B27" s="4"/>
      <c r="C27" s="357" t="s">
        <v>432</v>
      </c>
      <c r="D27" s="357"/>
      <c r="E27" s="357"/>
      <c r="F27" s="357"/>
      <c r="G27" s="11"/>
      <c r="H27" s="13">
        <v>158017</v>
      </c>
      <c r="I27" s="13">
        <v>158657</v>
      </c>
      <c r="J27" s="13">
        <v>203005</v>
      </c>
      <c r="K27" s="13">
        <v>209047</v>
      </c>
      <c r="L27" s="234">
        <v>197409</v>
      </c>
    </row>
    <row r="28" spans="2:15" ht="12" customHeight="1">
      <c r="B28" s="4"/>
      <c r="C28" s="372" t="s">
        <v>705</v>
      </c>
      <c r="D28" s="372"/>
      <c r="E28" s="372"/>
      <c r="F28" s="372"/>
      <c r="G28" s="11"/>
      <c r="H28" s="12" t="s">
        <v>674</v>
      </c>
      <c r="I28" s="12" t="s">
        <v>674</v>
      </c>
      <c r="J28" s="13">
        <v>7146</v>
      </c>
      <c r="K28" s="13">
        <v>13518</v>
      </c>
      <c r="L28" s="234">
        <v>24442</v>
      </c>
    </row>
    <row r="29" spans="2:15" ht="12" customHeight="1">
      <c r="B29" s="4"/>
      <c r="C29" s="372" t="s">
        <v>706</v>
      </c>
      <c r="D29" s="372"/>
      <c r="E29" s="372"/>
      <c r="F29" s="372"/>
      <c r="G29" s="11"/>
      <c r="H29" s="12" t="s">
        <v>674</v>
      </c>
      <c r="I29" s="12" t="s">
        <v>674</v>
      </c>
      <c r="J29" s="13">
        <v>4194</v>
      </c>
      <c r="K29" s="13">
        <v>11060</v>
      </c>
      <c r="L29" s="234">
        <v>22306</v>
      </c>
    </row>
    <row r="30" spans="2:15" ht="4.5" customHeight="1" thickBot="1">
      <c r="B30" s="4"/>
      <c r="C30" s="35"/>
      <c r="D30" s="35"/>
      <c r="E30" s="35"/>
      <c r="F30" s="35"/>
      <c r="G30" s="4"/>
      <c r="H30" s="12"/>
      <c r="I30" s="12"/>
      <c r="J30" s="12"/>
      <c r="K30" s="13"/>
      <c r="L30" s="255"/>
    </row>
    <row r="31" spans="2:15" s="222" customFormat="1" ht="15" customHeight="1">
      <c r="B31" s="378" t="s">
        <v>496</v>
      </c>
      <c r="C31" s="378"/>
      <c r="D31" s="378"/>
      <c r="E31" s="378"/>
      <c r="F31" s="378"/>
      <c r="G31" s="378"/>
      <c r="H31" s="378"/>
      <c r="I31" s="378"/>
      <c r="J31" s="378"/>
      <c r="K31" s="378"/>
      <c r="L31" s="13"/>
    </row>
    <row r="32" spans="2:15" s="222" customFormat="1" ht="15" customHeight="1">
      <c r="B32" s="14"/>
      <c r="C32" s="15" t="s">
        <v>709</v>
      </c>
      <c r="D32" s="15"/>
      <c r="E32" s="15"/>
      <c r="F32" s="15"/>
      <c r="G32" s="15"/>
      <c r="H32" s="15"/>
      <c r="I32" s="15"/>
      <c r="J32" s="15"/>
      <c r="K32" s="15"/>
      <c r="L32" s="15"/>
      <c r="M32" s="15"/>
    </row>
    <row r="33" spans="3:13" ht="13.5">
      <c r="C33" s="373"/>
      <c r="D33" s="373"/>
      <c r="E33" s="373"/>
      <c r="F33" s="373"/>
      <c r="G33" s="373"/>
      <c r="H33" s="373"/>
      <c r="I33" s="373"/>
      <c r="J33" s="373"/>
      <c r="K33" s="373"/>
      <c r="L33" s="373"/>
      <c r="M33" s="373"/>
    </row>
    <row r="34" spans="3:13" ht="13.5">
      <c r="C34" s="256"/>
      <c r="D34" s="256"/>
      <c r="E34" s="256"/>
      <c r="F34" s="256"/>
      <c r="G34" s="256"/>
      <c r="H34" s="256"/>
      <c r="I34" s="256"/>
      <c r="J34" s="256"/>
      <c r="K34" s="256"/>
      <c r="L34" s="256"/>
      <c r="M34" s="256"/>
    </row>
    <row r="37" spans="3:13" ht="13.5" customHeight="1"/>
    <row r="38" spans="3:13" ht="18" customHeight="1"/>
  </sheetData>
  <mergeCells count="23">
    <mergeCell ref="C33:M33"/>
    <mergeCell ref="L14:L15"/>
    <mergeCell ref="H2:K2"/>
    <mergeCell ref="C6:F6"/>
    <mergeCell ref="K14:K15"/>
    <mergeCell ref="C4:F4"/>
    <mergeCell ref="D7:F7"/>
    <mergeCell ref="C15:F15"/>
    <mergeCell ref="E8:F8"/>
    <mergeCell ref="D12:F12"/>
    <mergeCell ref="E17:F17"/>
    <mergeCell ref="C27:F27"/>
    <mergeCell ref="C25:F25"/>
    <mergeCell ref="D16:F16"/>
    <mergeCell ref="E13:F13"/>
    <mergeCell ref="B31:K31"/>
    <mergeCell ref="C28:F28"/>
    <mergeCell ref="C29:F29"/>
    <mergeCell ref="E24:F24"/>
    <mergeCell ref="E26:F26"/>
    <mergeCell ref="E21:F21"/>
    <mergeCell ref="D22:F22"/>
    <mergeCell ref="E23:F23"/>
  </mergeCells>
  <phoneticPr fontId="2"/>
  <pageMargins left="0.74803149606299213" right="0.74803149606299213" top="0.98425196850393704" bottom="0.98425196850393704"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0"/>
  <dimension ref="A1:J27"/>
  <sheetViews>
    <sheetView showGridLines="0" view="pageBreakPreview" zoomScale="110" zoomScaleNormal="100" zoomScaleSheetLayoutView="110" workbookViewId="0">
      <selection sqref="A1:XFD1048576"/>
    </sheetView>
  </sheetViews>
  <sheetFormatPr defaultRowHeight="12.75"/>
  <cols>
    <col min="1" max="1" width="4.625" style="6" customWidth="1"/>
    <col min="2" max="2" width="1.625" style="6" customWidth="1"/>
    <col min="3" max="3" width="15.75" style="6" customWidth="1"/>
    <col min="4" max="4" width="1.625" style="6" customWidth="1"/>
    <col min="5" max="9" width="12.375" style="6" customWidth="1"/>
    <col min="10" max="10" width="10.875" style="6" customWidth="1"/>
    <col min="11" max="18" width="10.625" style="6" customWidth="1"/>
    <col min="19" max="19" width="1.375" style="6" customWidth="1"/>
    <col min="20" max="20" width="5" style="6" customWidth="1"/>
    <col min="21" max="16384" width="9" style="6"/>
  </cols>
  <sheetData>
    <row r="1" spans="1:10">
      <c r="A1" s="4"/>
      <c r="B1" s="4"/>
    </row>
    <row r="2" spans="1:10" ht="13.9" customHeight="1">
      <c r="A2" s="4"/>
      <c r="B2" s="4"/>
      <c r="C2" s="16"/>
      <c r="E2" s="379" t="s">
        <v>511</v>
      </c>
      <c r="F2" s="379"/>
      <c r="G2" s="379"/>
      <c r="H2" s="379"/>
    </row>
    <row r="3" spans="1:10" ht="13.5" thickBot="1">
      <c r="H3" s="17"/>
    </row>
    <row r="4" spans="1:10" ht="20.100000000000001" customHeight="1">
      <c r="B4" s="18"/>
      <c r="C4" s="19" t="s">
        <v>325</v>
      </c>
      <c r="D4" s="20"/>
      <c r="E4" s="21" t="s">
        <v>559</v>
      </c>
      <c r="F4" s="22" t="s">
        <v>672</v>
      </c>
      <c r="G4" s="23" t="s">
        <v>684</v>
      </c>
      <c r="H4" s="23" t="s">
        <v>702</v>
      </c>
      <c r="I4" s="24" t="s">
        <v>720</v>
      </c>
    </row>
    <row r="5" spans="1:10" ht="6.95" customHeight="1">
      <c r="B5" s="4"/>
      <c r="C5" s="25"/>
      <c r="D5" s="26"/>
      <c r="E5" s="27"/>
      <c r="F5" s="27"/>
      <c r="G5" s="27"/>
      <c r="H5" s="27"/>
      <c r="I5" s="28"/>
    </row>
    <row r="6" spans="1:10" ht="12" customHeight="1">
      <c r="B6" s="4"/>
      <c r="C6" s="34" t="s">
        <v>205</v>
      </c>
      <c r="D6" s="11"/>
      <c r="E6" s="29">
        <v>506004</v>
      </c>
      <c r="F6" s="29">
        <v>517848</v>
      </c>
      <c r="G6" s="29">
        <f>SUM(G7:G19)</f>
        <v>524213</v>
      </c>
      <c r="H6" s="29">
        <f>SUM(H7:H19)</f>
        <v>529417</v>
      </c>
      <c r="I6" s="36">
        <v>533772</v>
      </c>
    </row>
    <row r="7" spans="1:10" ht="12" customHeight="1">
      <c r="B7" s="4"/>
      <c r="C7" s="34" t="s">
        <v>221</v>
      </c>
      <c r="D7" s="11"/>
      <c r="E7" s="29">
        <v>12415</v>
      </c>
      <c r="F7" s="29">
        <v>12515</v>
      </c>
      <c r="G7" s="29">
        <v>12746</v>
      </c>
      <c r="H7" s="29">
        <v>12493</v>
      </c>
      <c r="I7" s="36">
        <v>12671</v>
      </c>
    </row>
    <row r="8" spans="1:10" ht="12" customHeight="1">
      <c r="B8" s="4"/>
      <c r="C8" s="34" t="s">
        <v>222</v>
      </c>
      <c r="D8" s="11"/>
      <c r="E8" s="29">
        <v>17761</v>
      </c>
      <c r="F8" s="29">
        <v>18159</v>
      </c>
      <c r="G8" s="29">
        <v>18414</v>
      </c>
      <c r="H8" s="29">
        <v>18494</v>
      </c>
      <c r="I8" s="36">
        <v>18586</v>
      </c>
    </row>
    <row r="9" spans="1:10" ht="12" customHeight="1">
      <c r="B9" s="4"/>
      <c r="C9" s="34" t="s">
        <v>223</v>
      </c>
      <c r="D9" s="11"/>
      <c r="E9" s="29">
        <v>35068</v>
      </c>
      <c r="F9" s="29">
        <v>35508</v>
      </c>
      <c r="G9" s="29">
        <v>35875</v>
      </c>
      <c r="H9" s="29">
        <v>36167</v>
      </c>
      <c r="I9" s="36">
        <v>36347</v>
      </c>
    </row>
    <row r="10" spans="1:10" ht="12" customHeight="1">
      <c r="B10" s="4"/>
      <c r="C10" s="34" t="s">
        <v>224</v>
      </c>
      <c r="D10" s="11"/>
      <c r="E10" s="29">
        <v>64099</v>
      </c>
      <c r="F10" s="29">
        <v>65555</v>
      </c>
      <c r="G10" s="29">
        <v>66521</v>
      </c>
      <c r="H10" s="29">
        <v>67080</v>
      </c>
      <c r="I10" s="36">
        <v>67957</v>
      </c>
    </row>
    <row r="11" spans="1:10" ht="12" customHeight="1">
      <c r="B11" s="4"/>
      <c r="C11" s="34" t="s">
        <v>225</v>
      </c>
      <c r="D11" s="11"/>
      <c r="E11" s="29">
        <v>31560</v>
      </c>
      <c r="F11" s="29">
        <v>32515</v>
      </c>
      <c r="G11" s="29">
        <v>32901</v>
      </c>
      <c r="H11" s="29">
        <v>33106</v>
      </c>
      <c r="I11" s="36">
        <v>33203</v>
      </c>
    </row>
    <row r="12" spans="1:10" ht="12" customHeight="1">
      <c r="B12" s="4"/>
      <c r="C12" s="34" t="s">
        <v>226</v>
      </c>
      <c r="D12" s="11"/>
      <c r="E12" s="29">
        <v>40580</v>
      </c>
      <c r="F12" s="29">
        <v>40912</v>
      </c>
      <c r="G12" s="29">
        <v>40313</v>
      </c>
      <c r="H12" s="29">
        <v>40161</v>
      </c>
      <c r="I12" s="36">
        <v>40454</v>
      </c>
    </row>
    <row r="13" spans="1:10" ht="12" customHeight="1">
      <c r="B13" s="4"/>
      <c r="C13" s="34" t="s">
        <v>227</v>
      </c>
      <c r="D13" s="11"/>
      <c r="E13" s="29">
        <v>16624</v>
      </c>
      <c r="F13" s="29">
        <v>16979</v>
      </c>
      <c r="G13" s="29">
        <v>17092</v>
      </c>
      <c r="H13" s="29">
        <v>17336</v>
      </c>
      <c r="I13" s="36">
        <v>17458</v>
      </c>
      <c r="J13" s="4"/>
    </row>
    <row r="14" spans="1:10" ht="12" customHeight="1">
      <c r="B14" s="4"/>
      <c r="C14" s="34" t="s">
        <v>228</v>
      </c>
      <c r="D14" s="11"/>
      <c r="E14" s="29">
        <v>30464</v>
      </c>
      <c r="F14" s="29">
        <v>31250</v>
      </c>
      <c r="G14" s="29">
        <v>31695</v>
      </c>
      <c r="H14" s="29">
        <v>32176</v>
      </c>
      <c r="I14" s="36">
        <v>32644</v>
      </c>
      <c r="J14" s="4"/>
    </row>
    <row r="15" spans="1:10" ht="12" customHeight="1">
      <c r="B15" s="4"/>
      <c r="C15" s="34" t="s">
        <v>229</v>
      </c>
      <c r="D15" s="11"/>
      <c r="E15" s="29">
        <v>8150</v>
      </c>
      <c r="F15" s="29">
        <v>8338</v>
      </c>
      <c r="G15" s="29">
        <v>8452</v>
      </c>
      <c r="H15" s="29">
        <v>8488</v>
      </c>
      <c r="I15" s="36">
        <v>8583</v>
      </c>
    </row>
    <row r="16" spans="1:10" ht="12" customHeight="1">
      <c r="B16" s="4"/>
      <c r="C16" s="34" t="s">
        <v>230</v>
      </c>
      <c r="D16" s="11"/>
      <c r="E16" s="29">
        <v>114052</v>
      </c>
      <c r="F16" s="29">
        <v>115984</v>
      </c>
      <c r="G16" s="29">
        <v>118103</v>
      </c>
      <c r="H16" s="29">
        <v>120123</v>
      </c>
      <c r="I16" s="36">
        <v>121670</v>
      </c>
    </row>
    <row r="17" spans="2:9" ht="12" customHeight="1">
      <c r="B17" s="4"/>
      <c r="C17" s="34" t="s">
        <v>231</v>
      </c>
      <c r="D17" s="11"/>
      <c r="E17" s="29">
        <v>109727</v>
      </c>
      <c r="F17" s="29">
        <v>112381</v>
      </c>
      <c r="G17" s="29">
        <v>113768</v>
      </c>
      <c r="H17" s="29">
        <v>114960</v>
      </c>
      <c r="I17" s="36">
        <v>114716</v>
      </c>
    </row>
    <row r="18" spans="2:9" ht="12" customHeight="1">
      <c r="B18" s="4"/>
      <c r="C18" s="34" t="s">
        <v>323</v>
      </c>
      <c r="D18" s="11"/>
      <c r="E18" s="29">
        <v>21839</v>
      </c>
      <c r="F18" s="29">
        <v>22930</v>
      </c>
      <c r="G18" s="29">
        <v>23327</v>
      </c>
      <c r="H18" s="29">
        <v>23686</v>
      </c>
      <c r="I18" s="36">
        <v>24031</v>
      </c>
    </row>
    <row r="19" spans="2:9" ht="12" customHeight="1">
      <c r="B19" s="4"/>
      <c r="C19" s="34" t="s">
        <v>416</v>
      </c>
      <c r="D19" s="11"/>
      <c r="E19" s="29">
        <v>3665</v>
      </c>
      <c r="F19" s="29">
        <v>4822</v>
      </c>
      <c r="G19" s="29">
        <v>5006</v>
      </c>
      <c r="H19" s="29">
        <v>5147</v>
      </c>
      <c r="I19" s="36">
        <v>5452</v>
      </c>
    </row>
    <row r="20" spans="2:9" ht="12" customHeight="1">
      <c r="B20" s="4"/>
      <c r="C20" s="34" t="s">
        <v>707</v>
      </c>
      <c r="D20" s="11"/>
      <c r="E20" s="30" t="s">
        <v>674</v>
      </c>
      <c r="F20" s="30" t="s">
        <v>674</v>
      </c>
      <c r="G20" s="29">
        <v>1120</v>
      </c>
      <c r="H20" s="29">
        <v>2053</v>
      </c>
      <c r="I20" s="36">
        <v>2881</v>
      </c>
    </row>
    <row r="21" spans="2:9" ht="3.75" customHeight="1" thickBot="1">
      <c r="B21" s="17"/>
      <c r="C21" s="5"/>
      <c r="D21" s="31"/>
      <c r="E21" s="17"/>
      <c r="F21" s="17"/>
      <c r="G21" s="32"/>
      <c r="H21" s="32"/>
      <c r="I21" s="33"/>
    </row>
    <row r="22" spans="2:9" ht="18" customHeight="1">
      <c r="C22" s="6" t="s">
        <v>708</v>
      </c>
    </row>
    <row r="27" spans="2:9">
      <c r="G27" s="4"/>
    </row>
  </sheetData>
  <mergeCells count="1">
    <mergeCell ref="E2:H2"/>
  </mergeCells>
  <phoneticPr fontId="2"/>
  <pageMargins left="0.74803149606299213" right="0.74803149606299213" top="0.98425196850393704" bottom="0.98425196850393704"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dimension ref="B1:J34"/>
  <sheetViews>
    <sheetView showGridLines="0" view="pageBreakPreview" zoomScale="130" zoomScaleNormal="100" zoomScaleSheetLayoutView="130" workbookViewId="0">
      <selection activeCell="K5" sqref="K5"/>
    </sheetView>
  </sheetViews>
  <sheetFormatPr defaultRowHeight="12.75"/>
  <cols>
    <col min="1" max="1" width="5" style="6" customWidth="1"/>
    <col min="2" max="2" width="4.625" style="6" customWidth="1"/>
    <col min="3" max="3" width="2.875" style="6" customWidth="1"/>
    <col min="4" max="4" width="4.625" style="6" customWidth="1"/>
    <col min="5" max="5" width="10.75" style="6" customWidth="1"/>
    <col min="6" max="6" width="11" style="6" customWidth="1"/>
    <col min="7" max="7" width="11.625" style="6" customWidth="1"/>
    <col min="8" max="8" width="11" style="6" customWidth="1"/>
    <col min="9" max="9" width="11.625" style="6" customWidth="1"/>
    <col min="10" max="10" width="11.75" style="6" customWidth="1"/>
    <col min="11" max="11" width="8.5" style="6" bestFit="1" customWidth="1"/>
    <col min="12" max="16384" width="9" style="6"/>
  </cols>
  <sheetData>
    <row r="1" spans="2:10" ht="13.5" customHeight="1"/>
    <row r="2" spans="2:10" ht="13.5" customHeight="1">
      <c r="C2" s="380" t="s">
        <v>512</v>
      </c>
      <c r="D2" s="380"/>
      <c r="E2" s="361" t="s">
        <v>666</v>
      </c>
      <c r="F2" s="361"/>
      <c r="G2" s="361"/>
      <c r="H2" s="361"/>
      <c r="I2" s="361"/>
      <c r="J2" s="200"/>
    </row>
    <row r="3" spans="2:10" ht="13.5" thickBot="1"/>
    <row r="4" spans="2:10" ht="12" customHeight="1">
      <c r="B4" s="319" t="s">
        <v>391</v>
      </c>
      <c r="C4" s="319"/>
      <c r="D4" s="384"/>
      <c r="E4" s="388" t="s">
        <v>267</v>
      </c>
      <c r="F4" s="388" t="s">
        <v>392</v>
      </c>
      <c r="G4" s="391" t="s">
        <v>667</v>
      </c>
      <c r="H4" s="388" t="s">
        <v>393</v>
      </c>
      <c r="I4" s="394" t="s">
        <v>725</v>
      </c>
      <c r="J4" s="381" t="s">
        <v>726</v>
      </c>
    </row>
    <row r="5" spans="2:10">
      <c r="B5" s="385"/>
      <c r="C5" s="385"/>
      <c r="D5" s="386"/>
      <c r="E5" s="389"/>
      <c r="F5" s="389"/>
      <c r="G5" s="392"/>
      <c r="H5" s="389"/>
      <c r="I5" s="395"/>
      <c r="J5" s="382"/>
    </row>
    <row r="6" spans="2:10" ht="12.75" customHeight="1">
      <c r="B6" s="320"/>
      <c r="C6" s="320"/>
      <c r="D6" s="387"/>
      <c r="E6" s="390"/>
      <c r="F6" s="390"/>
      <c r="G6" s="393"/>
      <c r="H6" s="390"/>
      <c r="I6" s="396"/>
      <c r="J6" s="383"/>
    </row>
    <row r="7" spans="2:10" ht="15" customHeight="1">
      <c r="B7" s="4" t="s">
        <v>682</v>
      </c>
      <c r="C7" s="42">
        <v>30</v>
      </c>
      <c r="D7" s="4" t="s">
        <v>679</v>
      </c>
      <c r="E7" s="246">
        <f>SUM(F7:J7)</f>
        <v>8084</v>
      </c>
      <c r="F7" s="162">
        <v>6613</v>
      </c>
      <c r="G7" s="162">
        <v>469</v>
      </c>
      <c r="H7" s="162">
        <v>236</v>
      </c>
      <c r="I7" s="162">
        <v>94</v>
      </c>
      <c r="J7" s="247">
        <v>672</v>
      </c>
    </row>
    <row r="8" spans="2:10" ht="15" customHeight="1">
      <c r="B8" s="4" t="s">
        <v>554</v>
      </c>
      <c r="C8" s="42" t="s">
        <v>555</v>
      </c>
      <c r="D8" s="4"/>
      <c r="E8" s="246">
        <f>SUM(F8:J8)</f>
        <v>8329</v>
      </c>
      <c r="F8" s="162">
        <v>6822</v>
      </c>
      <c r="G8" s="162">
        <v>469</v>
      </c>
      <c r="H8" s="162">
        <v>236</v>
      </c>
      <c r="I8" s="162">
        <v>94</v>
      </c>
      <c r="J8" s="247">
        <v>708</v>
      </c>
    </row>
    <row r="9" spans="2:10" ht="15" customHeight="1">
      <c r="B9" s="4"/>
      <c r="C9" s="42">
        <v>2</v>
      </c>
      <c r="D9" s="4"/>
      <c r="E9" s="246">
        <f>SUM(F9:J9)</f>
        <v>8469</v>
      </c>
      <c r="F9" s="162">
        <v>6927</v>
      </c>
      <c r="G9" s="162">
        <v>470</v>
      </c>
      <c r="H9" s="162">
        <v>236</v>
      </c>
      <c r="I9" s="162">
        <v>94</v>
      </c>
      <c r="J9" s="247">
        <v>742</v>
      </c>
    </row>
    <row r="10" spans="2:10" ht="15" customHeight="1">
      <c r="B10" s="4"/>
      <c r="C10" s="42">
        <v>3</v>
      </c>
      <c r="D10" s="4"/>
      <c r="E10" s="246">
        <f>SUM(F10:J10)</f>
        <v>8656</v>
      </c>
      <c r="F10" s="162">
        <v>7073</v>
      </c>
      <c r="G10" s="162">
        <v>470</v>
      </c>
      <c r="H10" s="162">
        <v>236</v>
      </c>
      <c r="I10" s="162">
        <v>101</v>
      </c>
      <c r="J10" s="247">
        <v>776</v>
      </c>
    </row>
    <row r="11" spans="2:10" ht="15" customHeight="1">
      <c r="B11" s="4"/>
      <c r="C11" s="42">
        <v>4</v>
      </c>
      <c r="D11" s="4"/>
      <c r="E11" s="246">
        <v>8705</v>
      </c>
      <c r="F11" s="162">
        <v>7087</v>
      </c>
      <c r="G11" s="162">
        <v>470</v>
      </c>
      <c r="H11" s="162">
        <v>236</v>
      </c>
      <c r="I11" s="162">
        <v>101</v>
      </c>
      <c r="J11" s="247">
        <v>811</v>
      </c>
    </row>
    <row r="12" spans="2:10" ht="15" customHeight="1">
      <c r="B12" s="4"/>
      <c r="C12" s="42">
        <v>5</v>
      </c>
      <c r="D12" s="4"/>
      <c r="E12" s="246">
        <v>8731</v>
      </c>
      <c r="F12" s="162">
        <v>7077</v>
      </c>
      <c r="G12" s="162">
        <v>470</v>
      </c>
      <c r="H12" s="162">
        <v>236</v>
      </c>
      <c r="I12" s="162">
        <v>101</v>
      </c>
      <c r="J12" s="247">
        <v>847</v>
      </c>
    </row>
    <row r="13" spans="2:10" s="51" customFormat="1" ht="15" customHeight="1" thickBot="1">
      <c r="B13" s="48"/>
      <c r="C13" s="47">
        <v>6</v>
      </c>
      <c r="D13" s="48"/>
      <c r="E13" s="248">
        <v>8719</v>
      </c>
      <c r="F13" s="147">
        <v>7033</v>
      </c>
      <c r="G13" s="147">
        <v>470</v>
      </c>
      <c r="H13" s="147">
        <v>236</v>
      </c>
      <c r="I13" s="147">
        <v>101</v>
      </c>
      <c r="J13" s="249">
        <v>879</v>
      </c>
    </row>
    <row r="14" spans="2:10" s="222" customFormat="1" ht="13.9" customHeight="1">
      <c r="B14" s="222" t="s">
        <v>497</v>
      </c>
    </row>
    <row r="18" spans="9:9">
      <c r="I18" s="4"/>
    </row>
    <row r="34" s="6" customFormat="1" ht="12" customHeight="1"/>
  </sheetData>
  <mergeCells count="9">
    <mergeCell ref="C2:D2"/>
    <mergeCell ref="E2:I2"/>
    <mergeCell ref="J4:J6"/>
    <mergeCell ref="B4:D6"/>
    <mergeCell ref="E4:E6"/>
    <mergeCell ref="F4:F6"/>
    <mergeCell ref="G4:G6"/>
    <mergeCell ref="H4:H6"/>
    <mergeCell ref="I4:I6"/>
  </mergeCells>
  <phoneticPr fontId="2"/>
  <pageMargins left="0.74803149606299213" right="0.74803149606299213" top="0.98425196850393704" bottom="0.98425196850393704"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1"/>
  <dimension ref="B1:P56"/>
  <sheetViews>
    <sheetView showGridLines="0" view="pageBreakPreview" zoomScaleNormal="100" workbookViewId="0">
      <selection activeCell="M54" sqref="M54"/>
    </sheetView>
  </sheetViews>
  <sheetFormatPr defaultRowHeight="12.75"/>
  <cols>
    <col min="1" max="1" width="5" style="6" customWidth="1"/>
    <col min="2" max="2" width="1.25" style="6" customWidth="1"/>
    <col min="3" max="7" width="2.125" style="6" customWidth="1"/>
    <col min="8" max="8" width="10.75" style="6" customWidth="1"/>
    <col min="9" max="9" width="1.25" style="6" customWidth="1"/>
    <col min="10" max="14" width="11.625" style="6" customWidth="1"/>
    <col min="15" max="15" width="11.625" style="51" customWidth="1"/>
    <col min="16" max="16" width="5.875" style="6" bestFit="1" customWidth="1"/>
    <col min="17" max="18" width="9" style="6"/>
    <col min="19" max="19" width="1.625" style="6" customWidth="1"/>
    <col min="20" max="16384" width="9" style="6"/>
  </cols>
  <sheetData>
    <row r="1" spans="2:15" ht="13.5" customHeight="1"/>
    <row r="2" spans="2:15" ht="28.15" customHeight="1">
      <c r="F2" s="134" t="s">
        <v>513</v>
      </c>
      <c r="H2" s="397" t="s">
        <v>524</v>
      </c>
      <c r="I2" s="397"/>
      <c r="J2" s="397"/>
      <c r="K2" s="397"/>
      <c r="L2" s="397"/>
      <c r="M2" s="397"/>
      <c r="N2" s="213"/>
    </row>
    <row r="3" spans="2:15" ht="13.5" thickBot="1">
      <c r="M3" s="16"/>
      <c r="N3" s="16"/>
      <c r="O3" s="214"/>
    </row>
    <row r="4" spans="2:15" ht="19.899999999999999" customHeight="1">
      <c r="B4" s="18"/>
      <c r="C4" s="316" t="s">
        <v>366</v>
      </c>
      <c r="D4" s="316"/>
      <c r="E4" s="316"/>
      <c r="F4" s="316"/>
      <c r="G4" s="316"/>
      <c r="H4" s="316"/>
      <c r="I4" s="18"/>
      <c r="J4" s="21" t="s">
        <v>556</v>
      </c>
      <c r="K4" s="23" t="s">
        <v>559</v>
      </c>
      <c r="L4" s="23" t="s">
        <v>672</v>
      </c>
      <c r="M4" s="23" t="s">
        <v>684</v>
      </c>
      <c r="N4" s="23" t="s">
        <v>702</v>
      </c>
      <c r="O4" s="24" t="s">
        <v>720</v>
      </c>
    </row>
    <row r="5" spans="2:15" ht="5.25" customHeight="1">
      <c r="D5" s="215"/>
      <c r="E5" s="215"/>
      <c r="F5" s="215"/>
      <c r="G5" s="215"/>
      <c r="H5" s="215"/>
      <c r="I5" s="215"/>
      <c r="J5" s="216"/>
      <c r="K5" s="30"/>
      <c r="L5" s="30"/>
      <c r="M5" s="30"/>
      <c r="N5" s="30"/>
      <c r="O5" s="217"/>
    </row>
    <row r="6" spans="2:15" s="180" customFormat="1">
      <c r="C6" s="178" t="s">
        <v>417</v>
      </c>
      <c r="E6" s="178"/>
      <c r="F6" s="178"/>
      <c r="G6" s="178"/>
      <c r="H6" s="178"/>
      <c r="I6" s="178"/>
      <c r="J6" s="12"/>
      <c r="K6" s="12"/>
      <c r="L6" s="12"/>
      <c r="M6" s="12"/>
      <c r="N6" s="12"/>
      <c r="O6" s="218"/>
    </row>
    <row r="7" spans="2:15" ht="12.75" customHeight="1">
      <c r="B7" s="4"/>
      <c r="C7" s="4"/>
      <c r="D7" s="4" t="s">
        <v>418</v>
      </c>
      <c r="E7" s="34"/>
      <c r="F7" s="34"/>
      <c r="G7" s="34"/>
      <c r="H7" s="34"/>
      <c r="I7" s="4"/>
      <c r="J7" s="30"/>
      <c r="K7" s="30"/>
      <c r="L7" s="30"/>
      <c r="M7" s="30"/>
      <c r="N7" s="30"/>
      <c r="O7" s="217"/>
    </row>
    <row r="8" spans="2:15" s="180" customFormat="1" ht="13.5" customHeight="1">
      <c r="C8" s="6"/>
      <c r="D8" s="155"/>
      <c r="E8" s="4" t="s">
        <v>419</v>
      </c>
      <c r="F8" s="4"/>
      <c r="G8" s="4"/>
      <c r="H8" s="219"/>
      <c r="I8" s="6"/>
      <c r="J8" s="29">
        <v>0</v>
      </c>
      <c r="K8" s="220">
        <v>695</v>
      </c>
      <c r="L8" s="220">
        <v>1734</v>
      </c>
      <c r="M8" s="220">
        <v>1908</v>
      </c>
      <c r="N8" s="220">
        <v>2230</v>
      </c>
      <c r="O8" s="221">
        <v>1958</v>
      </c>
    </row>
    <row r="9" spans="2:15" ht="13.5" customHeight="1">
      <c r="D9" s="34"/>
      <c r="F9" s="357" t="s">
        <v>209</v>
      </c>
      <c r="G9" s="357"/>
      <c r="H9" s="357"/>
      <c r="J9" s="29">
        <v>0</v>
      </c>
      <c r="K9" s="220">
        <v>76</v>
      </c>
      <c r="L9" s="220">
        <v>222</v>
      </c>
      <c r="M9" s="220">
        <v>234</v>
      </c>
      <c r="N9" s="220">
        <v>288</v>
      </c>
      <c r="O9" s="221">
        <v>231</v>
      </c>
    </row>
    <row r="10" spans="2:15" ht="13.5" customHeight="1">
      <c r="D10" s="34"/>
      <c r="F10" s="357" t="s">
        <v>210</v>
      </c>
      <c r="G10" s="357"/>
      <c r="H10" s="357"/>
      <c r="J10" s="220">
        <v>0</v>
      </c>
      <c r="K10" s="220">
        <v>619</v>
      </c>
      <c r="L10" s="220">
        <v>1512</v>
      </c>
      <c r="M10" s="220">
        <v>1674</v>
      </c>
      <c r="N10" s="220">
        <v>1942</v>
      </c>
      <c r="O10" s="221">
        <v>1727</v>
      </c>
    </row>
    <row r="11" spans="2:15" ht="5.25" customHeight="1">
      <c r="D11" s="34"/>
      <c r="F11" s="34"/>
      <c r="G11" s="34"/>
      <c r="H11" s="34"/>
      <c r="J11" s="220"/>
      <c r="K11" s="220"/>
      <c r="L11" s="220"/>
      <c r="M11" s="220"/>
      <c r="N11" s="220"/>
      <c r="O11" s="221"/>
    </row>
    <row r="12" spans="2:15" s="222" customFormat="1" ht="13.5" customHeight="1">
      <c r="D12" s="223" t="s">
        <v>420</v>
      </c>
      <c r="E12" s="224"/>
      <c r="F12" s="224"/>
      <c r="G12" s="224"/>
      <c r="H12" s="224"/>
      <c r="J12" s="225"/>
      <c r="K12" s="220"/>
      <c r="L12" s="220"/>
      <c r="M12" s="220"/>
      <c r="N12" s="220"/>
      <c r="O12" s="221"/>
    </row>
    <row r="13" spans="2:15" s="180" customFormat="1" ht="13.5" customHeight="1">
      <c r="D13" s="155"/>
      <c r="E13" s="4" t="s">
        <v>419</v>
      </c>
      <c r="F13" s="4"/>
      <c r="G13" s="4"/>
      <c r="H13" s="219"/>
      <c r="I13" s="6"/>
      <c r="J13" s="13">
        <v>0</v>
      </c>
      <c r="K13" s="220">
        <v>11896</v>
      </c>
      <c r="L13" s="220">
        <v>31920</v>
      </c>
      <c r="M13" s="220">
        <v>36939</v>
      </c>
      <c r="N13" s="220">
        <v>46087</v>
      </c>
      <c r="O13" s="221">
        <v>40017</v>
      </c>
    </row>
    <row r="14" spans="2:15" ht="13.5" customHeight="1">
      <c r="D14" s="34"/>
      <c r="F14" s="357" t="s">
        <v>209</v>
      </c>
      <c r="G14" s="357"/>
      <c r="H14" s="357"/>
      <c r="J14" s="220">
        <v>0</v>
      </c>
      <c r="K14" s="220">
        <v>8445</v>
      </c>
      <c r="L14" s="220">
        <v>27409</v>
      </c>
      <c r="M14" s="220">
        <v>26314</v>
      </c>
      <c r="N14" s="220">
        <v>31681</v>
      </c>
      <c r="O14" s="221">
        <v>25625</v>
      </c>
    </row>
    <row r="15" spans="2:15" ht="13.5" customHeight="1">
      <c r="C15" s="4"/>
      <c r="D15" s="34"/>
      <c r="E15" s="4"/>
      <c r="F15" s="357" t="s">
        <v>210</v>
      </c>
      <c r="G15" s="357"/>
      <c r="H15" s="357"/>
      <c r="I15" s="4"/>
      <c r="J15" s="220">
        <v>0</v>
      </c>
      <c r="K15" s="220">
        <v>3451</v>
      </c>
      <c r="L15" s="220">
        <v>4511</v>
      </c>
      <c r="M15" s="220">
        <v>10625</v>
      </c>
      <c r="N15" s="220">
        <v>14406</v>
      </c>
      <c r="O15" s="221">
        <v>14392</v>
      </c>
    </row>
    <row r="16" spans="2:15" ht="5.25" customHeight="1">
      <c r="B16" s="226"/>
      <c r="C16" s="226"/>
      <c r="D16" s="226"/>
      <c r="E16" s="227"/>
      <c r="F16" s="226"/>
      <c r="G16" s="226"/>
      <c r="H16" s="226"/>
      <c r="I16" s="226"/>
      <c r="J16" s="228"/>
      <c r="K16" s="229"/>
      <c r="L16" s="229"/>
      <c r="M16" s="229"/>
      <c r="N16" s="229"/>
      <c r="O16" s="230"/>
    </row>
    <row r="17" spans="2:15" ht="13.5" customHeight="1">
      <c r="C17" s="4" t="s">
        <v>421</v>
      </c>
      <c r="E17" s="4"/>
      <c r="F17" s="4"/>
      <c r="G17" s="4"/>
      <c r="H17" s="4"/>
      <c r="I17" s="4"/>
      <c r="J17" s="29"/>
      <c r="K17" s="220"/>
      <c r="L17" s="220"/>
      <c r="M17" s="220"/>
      <c r="N17" s="220"/>
      <c r="O17" s="221"/>
    </row>
    <row r="18" spans="2:15" ht="13.5" customHeight="1">
      <c r="B18" s="4"/>
      <c r="C18" s="4"/>
      <c r="D18" s="4" t="s">
        <v>422</v>
      </c>
      <c r="E18" s="34"/>
      <c r="F18" s="34"/>
      <c r="G18" s="34"/>
      <c r="H18" s="34"/>
      <c r="I18" s="4"/>
      <c r="J18" s="29"/>
      <c r="K18" s="220"/>
      <c r="L18" s="220"/>
      <c r="M18" s="220"/>
      <c r="N18" s="220"/>
      <c r="O18" s="221"/>
    </row>
    <row r="19" spans="2:15" s="180" customFormat="1" ht="13.5" customHeight="1">
      <c r="D19" s="231"/>
      <c r="E19" s="4" t="s">
        <v>419</v>
      </c>
      <c r="F19" s="232"/>
      <c r="G19" s="232"/>
      <c r="H19" s="232"/>
      <c r="J19" s="13">
        <v>59172</v>
      </c>
      <c r="K19" s="13">
        <v>17301</v>
      </c>
      <c r="L19" s="13">
        <v>29752</v>
      </c>
      <c r="M19" s="233">
        <v>32530</v>
      </c>
      <c r="N19" s="233">
        <v>48201</v>
      </c>
      <c r="O19" s="234">
        <v>87290</v>
      </c>
    </row>
    <row r="20" spans="2:15" ht="13.5" customHeight="1">
      <c r="D20" s="34"/>
      <c r="E20" s="34"/>
      <c r="F20" s="398" t="s">
        <v>349</v>
      </c>
      <c r="G20" s="399"/>
      <c r="H20" s="399"/>
      <c r="I20" s="235"/>
      <c r="J20" s="220">
        <v>32780</v>
      </c>
      <c r="K20" s="220">
        <v>9377</v>
      </c>
      <c r="L20" s="220">
        <v>16676</v>
      </c>
      <c r="M20" s="220">
        <v>18002</v>
      </c>
      <c r="N20" s="220">
        <v>22546</v>
      </c>
      <c r="O20" s="221">
        <v>45623</v>
      </c>
    </row>
    <row r="21" spans="2:15" ht="13.5" customHeight="1">
      <c r="D21" s="34"/>
      <c r="E21" s="34"/>
      <c r="F21" s="398" t="s">
        <v>350</v>
      </c>
      <c r="G21" s="399"/>
      <c r="H21" s="399"/>
      <c r="I21" s="235"/>
      <c r="J21" s="220">
        <v>26392</v>
      </c>
      <c r="K21" s="220">
        <v>7924</v>
      </c>
      <c r="L21" s="220">
        <v>13076</v>
      </c>
      <c r="M21" s="220">
        <v>14528</v>
      </c>
      <c r="N21" s="220">
        <v>25655</v>
      </c>
      <c r="O21" s="221">
        <v>41667</v>
      </c>
    </row>
    <row r="22" spans="2:15" s="222" customFormat="1" ht="13.5" customHeight="1">
      <c r="B22" s="223"/>
      <c r="C22" s="223"/>
      <c r="D22" s="224"/>
      <c r="F22" s="223" t="s">
        <v>369</v>
      </c>
      <c r="H22" s="224"/>
      <c r="I22" s="223"/>
      <c r="J22" s="225"/>
      <c r="K22" s="225"/>
      <c r="L22" s="225"/>
      <c r="M22" s="225"/>
      <c r="N22" s="225"/>
      <c r="O22" s="236"/>
    </row>
    <row r="23" spans="2:15" s="180" customFormat="1" ht="13.5" customHeight="1">
      <c r="D23" s="231"/>
      <c r="E23" s="231"/>
      <c r="G23" s="178" t="s">
        <v>385</v>
      </c>
      <c r="H23" s="178"/>
      <c r="I23" s="232"/>
      <c r="J23" s="237">
        <v>41172</v>
      </c>
      <c r="K23" s="237">
        <v>12061</v>
      </c>
      <c r="L23" s="237">
        <v>19838</v>
      </c>
      <c r="M23" s="237">
        <v>21386</v>
      </c>
      <c r="N23" s="237">
        <v>32648</v>
      </c>
      <c r="O23" s="238">
        <v>61401</v>
      </c>
    </row>
    <row r="24" spans="2:15" s="222" customFormat="1" ht="13.5" customHeight="1">
      <c r="D24" s="224"/>
      <c r="E24" s="224"/>
      <c r="H24" s="239" t="s">
        <v>349</v>
      </c>
      <c r="I24" s="239"/>
      <c r="J24" s="225">
        <v>19163</v>
      </c>
      <c r="K24" s="225">
        <v>5830</v>
      </c>
      <c r="L24" s="225">
        <v>9635</v>
      </c>
      <c r="M24" s="225">
        <v>9760</v>
      </c>
      <c r="N24" s="225">
        <v>12963</v>
      </c>
      <c r="O24" s="236">
        <v>19550</v>
      </c>
    </row>
    <row r="25" spans="2:15" ht="13.5" customHeight="1">
      <c r="D25" s="34"/>
      <c r="E25" s="34"/>
      <c r="H25" s="219" t="s">
        <v>350</v>
      </c>
      <c r="I25" s="235"/>
      <c r="J25" s="220">
        <v>22009</v>
      </c>
      <c r="K25" s="220">
        <v>6231</v>
      </c>
      <c r="L25" s="220">
        <v>10203</v>
      </c>
      <c r="M25" s="220">
        <v>11626</v>
      </c>
      <c r="N25" s="220">
        <v>19685</v>
      </c>
      <c r="O25" s="221">
        <v>41851</v>
      </c>
    </row>
    <row r="26" spans="2:15" ht="13.5" customHeight="1">
      <c r="B26" s="4"/>
      <c r="C26" s="4"/>
      <c r="D26" s="34"/>
      <c r="F26" s="4" t="s">
        <v>370</v>
      </c>
      <c r="H26" s="34"/>
      <c r="I26" s="4"/>
      <c r="J26" s="220"/>
      <c r="K26" s="220"/>
      <c r="L26" s="220"/>
      <c r="M26" s="220"/>
      <c r="N26" s="220"/>
      <c r="O26" s="221"/>
    </row>
    <row r="27" spans="2:15" s="180" customFormat="1" ht="13.5" customHeight="1">
      <c r="D27" s="231"/>
      <c r="E27" s="231"/>
      <c r="G27" s="178" t="s">
        <v>385</v>
      </c>
      <c r="H27" s="178"/>
      <c r="I27" s="232"/>
      <c r="J27" s="237">
        <v>18000</v>
      </c>
      <c r="K27" s="237">
        <v>5240</v>
      </c>
      <c r="L27" s="237">
        <v>9914</v>
      </c>
      <c r="M27" s="237">
        <v>11144</v>
      </c>
      <c r="N27" s="237">
        <v>15553</v>
      </c>
      <c r="O27" s="238">
        <v>25889</v>
      </c>
    </row>
    <row r="28" spans="2:15" s="222" customFormat="1" ht="13.5" customHeight="1">
      <c r="D28" s="224"/>
      <c r="E28" s="224"/>
      <c r="H28" s="239" t="s">
        <v>349</v>
      </c>
      <c r="I28" s="239"/>
      <c r="J28" s="225">
        <v>13617</v>
      </c>
      <c r="K28" s="225">
        <v>3547</v>
      </c>
      <c r="L28" s="225">
        <v>7041</v>
      </c>
      <c r="M28" s="225">
        <v>8242</v>
      </c>
      <c r="N28" s="225">
        <v>10198</v>
      </c>
      <c r="O28" s="236">
        <v>3772</v>
      </c>
    </row>
    <row r="29" spans="2:15" ht="13.5" customHeight="1">
      <c r="D29" s="34"/>
      <c r="E29" s="34"/>
      <c r="H29" s="219" t="s">
        <v>350</v>
      </c>
      <c r="I29" s="235"/>
      <c r="J29" s="220">
        <v>4383</v>
      </c>
      <c r="K29" s="220">
        <v>1693</v>
      </c>
      <c r="L29" s="220">
        <v>2873</v>
      </c>
      <c r="M29" s="220">
        <v>2902</v>
      </c>
      <c r="N29" s="220">
        <v>5355</v>
      </c>
      <c r="O29" s="221">
        <v>22117</v>
      </c>
    </row>
    <row r="30" spans="2:15" ht="5.25" customHeight="1">
      <c r="D30" s="34"/>
      <c r="E30" s="34"/>
      <c r="H30" s="219"/>
      <c r="I30" s="235"/>
      <c r="J30" s="220"/>
      <c r="K30" s="220"/>
      <c r="L30" s="220"/>
      <c r="M30" s="220"/>
      <c r="N30" s="220"/>
      <c r="O30" s="221"/>
    </row>
    <row r="31" spans="2:15" ht="13.5" customHeight="1">
      <c r="E31" s="223" t="s">
        <v>367</v>
      </c>
      <c r="F31" s="240"/>
      <c r="G31" s="240"/>
      <c r="H31" s="240"/>
      <c r="I31" s="4"/>
      <c r="J31" s="220"/>
      <c r="K31" s="220"/>
      <c r="L31" s="220"/>
      <c r="M31" s="220"/>
      <c r="N31" s="220"/>
      <c r="O31" s="221"/>
    </row>
    <row r="32" spans="2:15" ht="13.5" customHeight="1">
      <c r="D32" s="34"/>
      <c r="E32" s="34"/>
      <c r="F32" s="398" t="s">
        <v>351</v>
      </c>
      <c r="G32" s="379"/>
      <c r="H32" s="379"/>
      <c r="I32" s="235"/>
      <c r="J32" s="220">
        <v>82</v>
      </c>
      <c r="K32" s="220">
        <v>56</v>
      </c>
      <c r="L32" s="220">
        <v>65</v>
      </c>
      <c r="M32" s="220">
        <v>60</v>
      </c>
      <c r="N32" s="220">
        <v>63</v>
      </c>
      <c r="O32" s="221">
        <v>51</v>
      </c>
    </row>
    <row r="33" spans="2:15" ht="13.5" customHeight="1">
      <c r="D33" s="34"/>
      <c r="E33" s="34"/>
      <c r="F33" s="357" t="s">
        <v>352</v>
      </c>
      <c r="G33" s="357"/>
      <c r="H33" s="361"/>
      <c r="I33" s="235"/>
      <c r="J33" s="220">
        <v>4642</v>
      </c>
      <c r="K33" s="220">
        <v>3366</v>
      </c>
      <c r="L33" s="220">
        <v>3797</v>
      </c>
      <c r="M33" s="220">
        <v>3217</v>
      </c>
      <c r="N33" s="220">
        <v>3258</v>
      </c>
      <c r="O33" s="221">
        <v>2430</v>
      </c>
    </row>
    <row r="34" spans="2:15" ht="13.5" customHeight="1">
      <c r="E34" s="4" t="s">
        <v>368</v>
      </c>
      <c r="F34" s="74"/>
      <c r="G34" s="74"/>
      <c r="H34" s="74"/>
      <c r="I34" s="235"/>
      <c r="J34" s="220"/>
      <c r="K34" s="220"/>
      <c r="L34" s="220"/>
      <c r="M34" s="220"/>
      <c r="N34" s="220"/>
      <c r="O34" s="221"/>
    </row>
    <row r="35" spans="2:15" ht="13.5" customHeight="1">
      <c r="D35" s="34"/>
      <c r="E35" s="34"/>
      <c r="F35" s="398" t="s">
        <v>351</v>
      </c>
      <c r="G35" s="379"/>
      <c r="H35" s="379"/>
      <c r="I35" s="235"/>
      <c r="J35" s="220">
        <v>80</v>
      </c>
      <c r="K35" s="220">
        <v>35</v>
      </c>
      <c r="L35" s="220">
        <v>60</v>
      </c>
      <c r="M35" s="220">
        <v>64</v>
      </c>
      <c r="N35" s="220">
        <v>79</v>
      </c>
      <c r="O35" s="221">
        <v>88</v>
      </c>
    </row>
    <row r="36" spans="2:15" ht="13.5" customHeight="1">
      <c r="D36" s="34"/>
      <c r="E36" s="34"/>
      <c r="F36" s="357" t="s">
        <v>352</v>
      </c>
      <c r="G36" s="357"/>
      <c r="H36" s="361"/>
      <c r="I36" s="235"/>
      <c r="J36" s="220">
        <v>4304</v>
      </c>
      <c r="K36" s="220">
        <v>1131</v>
      </c>
      <c r="L36" s="220">
        <v>3793</v>
      </c>
      <c r="M36" s="220">
        <v>3813</v>
      </c>
      <c r="N36" s="220">
        <v>4089</v>
      </c>
      <c r="O36" s="221">
        <v>3805</v>
      </c>
    </row>
    <row r="37" spans="2:15" ht="5.25" customHeight="1">
      <c r="B37" s="226"/>
      <c r="C37" s="226"/>
      <c r="D37" s="226"/>
      <c r="E37" s="226"/>
      <c r="F37" s="241"/>
      <c r="G37" s="241"/>
      <c r="H37" s="241"/>
      <c r="I37" s="241"/>
      <c r="J37" s="228"/>
      <c r="K37" s="229"/>
      <c r="L37" s="229"/>
      <c r="M37" s="229"/>
      <c r="N37" s="229"/>
      <c r="O37" s="230"/>
    </row>
    <row r="38" spans="2:15" ht="13.5" customHeight="1">
      <c r="C38" s="6" t="s">
        <v>423</v>
      </c>
      <c r="E38" s="4"/>
      <c r="F38" s="219"/>
      <c r="G38" s="219"/>
      <c r="H38" s="219"/>
      <c r="I38" s="219"/>
      <c r="J38" s="29"/>
      <c r="K38" s="220"/>
      <c r="L38" s="220"/>
      <c r="M38" s="220"/>
      <c r="N38" s="220"/>
      <c r="O38" s="221"/>
    </row>
    <row r="39" spans="2:15" ht="13.5" customHeight="1">
      <c r="D39" s="4" t="s">
        <v>424</v>
      </c>
      <c r="E39" s="34"/>
      <c r="F39" s="34"/>
      <c r="G39" s="34"/>
      <c r="H39" s="34"/>
      <c r="I39" s="235"/>
      <c r="J39" s="29"/>
      <c r="K39" s="220"/>
      <c r="L39" s="220"/>
      <c r="M39" s="220"/>
      <c r="N39" s="220"/>
      <c r="O39" s="221"/>
    </row>
    <row r="40" spans="2:15" s="180" customFormat="1" ht="13.5" customHeight="1">
      <c r="D40" s="231"/>
      <c r="E40" s="4" t="s">
        <v>425</v>
      </c>
      <c r="F40" s="4"/>
      <c r="G40" s="4"/>
      <c r="H40" s="232"/>
      <c r="I40" s="232"/>
      <c r="J40" s="13">
        <v>4137</v>
      </c>
      <c r="K40" s="237">
        <v>1784</v>
      </c>
      <c r="L40" s="237">
        <v>2767</v>
      </c>
      <c r="M40" s="237">
        <v>3557</v>
      </c>
      <c r="N40" s="237">
        <v>3342</v>
      </c>
      <c r="O40" s="238">
        <v>3520</v>
      </c>
    </row>
    <row r="41" spans="2:15" ht="13.5" customHeight="1">
      <c r="D41" s="34"/>
      <c r="E41" s="155"/>
      <c r="F41" s="398" t="s">
        <v>345</v>
      </c>
      <c r="G41" s="398"/>
      <c r="H41" s="398"/>
      <c r="I41" s="4"/>
      <c r="J41" s="220">
        <v>484</v>
      </c>
      <c r="K41" s="237">
        <v>232</v>
      </c>
      <c r="L41" s="237">
        <v>354</v>
      </c>
      <c r="M41" s="237">
        <v>358</v>
      </c>
      <c r="N41" s="237">
        <v>358</v>
      </c>
      <c r="O41" s="238">
        <v>350</v>
      </c>
    </row>
    <row r="42" spans="2:15" ht="13.5" customHeight="1">
      <c r="D42" s="4"/>
      <c r="F42" s="398" t="s">
        <v>346</v>
      </c>
      <c r="G42" s="398"/>
      <c r="H42" s="398"/>
      <c r="I42" s="4"/>
      <c r="J42" s="220">
        <v>443</v>
      </c>
      <c r="K42" s="237">
        <v>173</v>
      </c>
      <c r="L42" s="237">
        <v>177</v>
      </c>
      <c r="M42" s="237">
        <v>357</v>
      </c>
      <c r="N42" s="237">
        <v>427</v>
      </c>
      <c r="O42" s="238">
        <v>453</v>
      </c>
    </row>
    <row r="43" spans="2:15" ht="13.5" customHeight="1">
      <c r="D43" s="4"/>
      <c r="F43" s="398" t="s">
        <v>347</v>
      </c>
      <c r="G43" s="398"/>
      <c r="H43" s="398"/>
      <c r="I43" s="4"/>
      <c r="J43" s="220">
        <v>1120</v>
      </c>
      <c r="K43" s="237">
        <v>428</v>
      </c>
      <c r="L43" s="237">
        <v>486</v>
      </c>
      <c r="M43" s="237">
        <v>733</v>
      </c>
      <c r="N43" s="237">
        <v>808</v>
      </c>
      <c r="O43" s="238">
        <v>909</v>
      </c>
    </row>
    <row r="44" spans="2:15" ht="13.5" customHeight="1">
      <c r="D44" s="4"/>
      <c r="F44" s="398" t="s">
        <v>365</v>
      </c>
      <c r="G44" s="398"/>
      <c r="H44" s="398"/>
      <c r="I44" s="4"/>
      <c r="J44" s="220">
        <v>2090</v>
      </c>
      <c r="K44" s="237">
        <v>951</v>
      </c>
      <c r="L44" s="237">
        <v>1750</v>
      </c>
      <c r="M44" s="237">
        <v>2109</v>
      </c>
      <c r="N44" s="237">
        <v>1749</v>
      </c>
      <c r="O44" s="238">
        <v>1808</v>
      </c>
    </row>
    <row r="45" spans="2:15" ht="5.25" customHeight="1">
      <c r="D45" s="4"/>
      <c r="F45" s="219"/>
      <c r="G45" s="219"/>
      <c r="H45" s="219"/>
      <c r="I45" s="4"/>
      <c r="J45" s="220"/>
      <c r="K45" s="237"/>
      <c r="L45" s="237"/>
      <c r="M45" s="237"/>
      <c r="N45" s="237"/>
      <c r="O45" s="238"/>
    </row>
    <row r="46" spans="2:15" ht="13.5" customHeight="1">
      <c r="D46" s="223" t="s">
        <v>371</v>
      </c>
      <c r="E46" s="224"/>
      <c r="F46" s="224"/>
      <c r="G46" s="224"/>
      <c r="H46" s="224"/>
      <c r="I46" s="4"/>
      <c r="J46" s="220"/>
      <c r="K46" s="237"/>
      <c r="L46" s="237"/>
      <c r="M46" s="237"/>
      <c r="N46" s="237"/>
      <c r="O46" s="238"/>
    </row>
    <row r="47" spans="2:15" s="180" customFormat="1" ht="13.5" customHeight="1">
      <c r="D47" s="231"/>
      <c r="E47" s="4" t="s">
        <v>425</v>
      </c>
      <c r="F47" s="178"/>
      <c r="G47" s="178"/>
      <c r="H47" s="232"/>
      <c r="I47" s="178"/>
      <c r="J47" s="237">
        <v>127992</v>
      </c>
      <c r="K47" s="237">
        <v>20905</v>
      </c>
      <c r="L47" s="237">
        <v>58429</v>
      </c>
      <c r="M47" s="237">
        <v>74098</v>
      </c>
      <c r="N47" s="237">
        <v>75796</v>
      </c>
      <c r="O47" s="238">
        <v>82616</v>
      </c>
    </row>
    <row r="48" spans="2:15" ht="13.5" customHeight="1">
      <c r="D48" s="34"/>
      <c r="E48" s="155"/>
      <c r="F48" s="398" t="s">
        <v>345</v>
      </c>
      <c r="G48" s="398"/>
      <c r="H48" s="398"/>
      <c r="I48" s="4"/>
      <c r="J48" s="220">
        <v>39195</v>
      </c>
      <c r="K48" s="237">
        <v>8260</v>
      </c>
      <c r="L48" s="237">
        <v>13830</v>
      </c>
      <c r="M48" s="237">
        <v>26110</v>
      </c>
      <c r="N48" s="237">
        <v>25673</v>
      </c>
      <c r="O48" s="238">
        <v>23150</v>
      </c>
    </row>
    <row r="49" spans="2:16" ht="13.5" customHeight="1">
      <c r="D49" s="4"/>
      <c r="F49" s="398" t="s">
        <v>346</v>
      </c>
      <c r="G49" s="398"/>
      <c r="H49" s="398"/>
      <c r="I49" s="4"/>
      <c r="J49" s="220">
        <v>11941</v>
      </c>
      <c r="K49" s="237">
        <v>2551</v>
      </c>
      <c r="L49" s="237">
        <v>3269</v>
      </c>
      <c r="M49" s="237">
        <v>9560</v>
      </c>
      <c r="N49" s="237">
        <v>10382</v>
      </c>
      <c r="O49" s="238">
        <v>12252</v>
      </c>
    </row>
    <row r="50" spans="2:16" ht="13.5" customHeight="1">
      <c r="D50" s="4"/>
      <c r="F50" s="398" t="s">
        <v>347</v>
      </c>
      <c r="G50" s="398"/>
      <c r="H50" s="398"/>
      <c r="I50" s="4"/>
      <c r="J50" s="220">
        <v>3853</v>
      </c>
      <c r="K50" s="237">
        <v>736</v>
      </c>
      <c r="L50" s="237">
        <v>900</v>
      </c>
      <c r="M50" s="237">
        <v>2267</v>
      </c>
      <c r="N50" s="237">
        <v>2805</v>
      </c>
      <c r="O50" s="238">
        <v>3150</v>
      </c>
    </row>
    <row r="51" spans="2:16" ht="13.5" customHeight="1">
      <c r="B51" s="4"/>
      <c r="C51" s="4"/>
      <c r="D51" s="4"/>
      <c r="E51" s="4"/>
      <c r="F51" s="398" t="s">
        <v>365</v>
      </c>
      <c r="G51" s="398"/>
      <c r="H51" s="398"/>
      <c r="I51" s="4"/>
      <c r="J51" s="220">
        <v>73003</v>
      </c>
      <c r="K51" s="237">
        <v>9358</v>
      </c>
      <c r="L51" s="237">
        <v>40430</v>
      </c>
      <c r="M51" s="237">
        <v>36161</v>
      </c>
      <c r="N51" s="237">
        <v>36936</v>
      </c>
      <c r="O51" s="238">
        <v>44064</v>
      </c>
    </row>
    <row r="52" spans="2:16" ht="5.25" customHeight="1">
      <c r="B52" s="4"/>
      <c r="C52" s="4"/>
      <c r="D52" s="4"/>
      <c r="E52" s="4"/>
      <c r="F52" s="235"/>
      <c r="G52" s="235"/>
      <c r="H52" s="235"/>
      <c r="I52" s="235"/>
      <c r="J52" s="29"/>
      <c r="K52" s="29"/>
      <c r="L52" s="29"/>
      <c r="M52" s="29"/>
      <c r="N52" s="29"/>
      <c r="O52" s="242"/>
    </row>
    <row r="53" spans="2:16" ht="8.1" customHeight="1" thickBot="1">
      <c r="B53" s="17"/>
      <c r="C53" s="17"/>
      <c r="D53" s="17"/>
      <c r="E53" s="17"/>
      <c r="F53" s="17"/>
      <c r="G53" s="17"/>
      <c r="H53" s="17"/>
      <c r="I53" s="17"/>
      <c r="J53" s="33"/>
      <c r="K53" s="33"/>
      <c r="L53" s="33"/>
      <c r="M53" s="33"/>
      <c r="N53" s="33"/>
      <c r="O53" s="243"/>
    </row>
    <row r="54" spans="2:16" s="222" customFormat="1" ht="13.9" customHeight="1">
      <c r="B54" s="222" t="s">
        <v>696</v>
      </c>
      <c r="M54" s="244"/>
      <c r="N54" s="244"/>
      <c r="O54" s="245"/>
      <c r="P54" s="244"/>
    </row>
    <row r="55" spans="2:16">
      <c r="D55" s="6" t="s">
        <v>557</v>
      </c>
    </row>
    <row r="56" spans="2:16">
      <c r="D56" s="6" t="s">
        <v>727</v>
      </c>
    </row>
  </sheetData>
  <mergeCells count="20">
    <mergeCell ref="F50:H50"/>
    <mergeCell ref="F51:H51"/>
    <mergeCell ref="F44:H44"/>
    <mergeCell ref="F48:H48"/>
    <mergeCell ref="F15:H15"/>
    <mergeCell ref="F32:H32"/>
    <mergeCell ref="F49:H49"/>
    <mergeCell ref="F41:H41"/>
    <mergeCell ref="F42:H42"/>
    <mergeCell ref="F43:H43"/>
    <mergeCell ref="F20:H20"/>
    <mergeCell ref="F21:H21"/>
    <mergeCell ref="F36:H36"/>
    <mergeCell ref="F33:H33"/>
    <mergeCell ref="F35:H35"/>
    <mergeCell ref="H2:M2"/>
    <mergeCell ref="C4:H4"/>
    <mergeCell ref="F9:H9"/>
    <mergeCell ref="F10:H10"/>
    <mergeCell ref="F14:H14"/>
  </mergeCells>
  <phoneticPr fontId="2"/>
  <printOptions horizontalCentered="1"/>
  <pageMargins left="0.19685039370078741" right="0.19685039370078741" top="0.78740157480314965" bottom="0.39370078740157483" header="0.51181102362204722" footer="0.51181102362204722"/>
  <pageSetup paperSize="9" scale="86"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B1:V19"/>
  <sheetViews>
    <sheetView showGridLines="0" view="pageBreakPreview" zoomScale="90" zoomScaleNormal="75" zoomScaleSheetLayoutView="90" workbookViewId="0">
      <selection activeCell="N26" sqref="N26"/>
    </sheetView>
  </sheetViews>
  <sheetFormatPr defaultColWidth="9" defaultRowHeight="12.75"/>
  <cols>
    <col min="1" max="1" width="5" style="6" customWidth="1"/>
    <col min="2" max="2" width="5.75" style="6" customWidth="1"/>
    <col min="3" max="3" width="2.875" style="6" customWidth="1"/>
    <col min="4" max="4" width="5.75" style="6" customWidth="1"/>
    <col min="5" max="5" width="9.375" style="6" customWidth="1"/>
    <col min="6" max="6" width="9.125" style="6" bestFit="1" customWidth="1"/>
    <col min="7" max="7" width="8.125" style="6" customWidth="1"/>
    <col min="8" max="8" width="10.625" style="6" customWidth="1"/>
    <col min="9" max="9" width="9.125" style="6" bestFit="1" customWidth="1"/>
    <col min="10" max="10" width="7.625" style="6" customWidth="1"/>
    <col min="11" max="11" width="10.625" style="6" customWidth="1"/>
    <col min="12" max="12" width="11.875" style="6" bestFit="1" customWidth="1"/>
    <col min="13" max="13" width="11.875" style="6" customWidth="1"/>
    <col min="14" max="14" width="9.875" style="6" customWidth="1"/>
    <col min="15" max="16" width="10.125" style="6" bestFit="1" customWidth="1"/>
    <col min="17" max="17" width="11.375" style="6" bestFit="1" customWidth="1"/>
    <col min="18" max="19" width="10.125" style="6" bestFit="1" customWidth="1"/>
    <col min="20" max="20" width="11.25" style="6" bestFit="1" customWidth="1"/>
    <col min="21" max="21" width="11.75" style="6" bestFit="1" customWidth="1"/>
    <col min="22" max="22" width="11.875" style="6" bestFit="1" customWidth="1"/>
    <col min="23" max="23" width="2.25" style="6" customWidth="1"/>
    <col min="24" max="16384" width="9" style="6"/>
  </cols>
  <sheetData>
    <row r="1" spans="2:22" ht="13.5" customHeight="1"/>
    <row r="2" spans="2:22" ht="18" customHeight="1">
      <c r="G2" s="37"/>
      <c r="H2" s="199"/>
      <c r="I2" s="200"/>
      <c r="J2" s="201" t="s">
        <v>514</v>
      </c>
      <c r="K2" s="200" t="s">
        <v>445</v>
      </c>
      <c r="L2" s="200"/>
      <c r="M2" s="200"/>
      <c r="N2" s="200"/>
      <c r="O2" s="200"/>
      <c r="V2" s="200"/>
    </row>
    <row r="3" spans="2:22" ht="18" customHeight="1" thickBot="1"/>
    <row r="4" spans="2:22" ht="18" customHeight="1">
      <c r="B4" s="319" t="s">
        <v>208</v>
      </c>
      <c r="C4" s="319"/>
      <c r="D4" s="384"/>
      <c r="E4" s="315" t="s">
        <v>211</v>
      </c>
      <c r="F4" s="316"/>
      <c r="G4" s="316"/>
      <c r="H4" s="316"/>
      <c r="I4" s="316"/>
      <c r="J4" s="316"/>
      <c r="K4" s="316"/>
      <c r="L4" s="316"/>
      <c r="M4" s="88"/>
      <c r="N4" s="315" t="s">
        <v>212</v>
      </c>
      <c r="O4" s="316"/>
      <c r="P4" s="316"/>
      <c r="Q4" s="316"/>
      <c r="R4" s="316"/>
      <c r="S4" s="316"/>
      <c r="T4" s="316"/>
      <c r="U4" s="316"/>
      <c r="V4" s="88"/>
    </row>
    <row r="5" spans="2:22" ht="18" customHeight="1">
      <c r="B5" s="318"/>
      <c r="C5" s="318"/>
      <c r="D5" s="386"/>
      <c r="E5" s="400" t="s">
        <v>205</v>
      </c>
      <c r="F5" s="401" t="s">
        <v>213</v>
      </c>
      <c r="G5" s="402"/>
      <c r="H5" s="403"/>
      <c r="I5" s="401" t="s">
        <v>214</v>
      </c>
      <c r="J5" s="402"/>
      <c r="K5" s="403"/>
      <c r="L5" s="202" t="s">
        <v>215</v>
      </c>
      <c r="M5" s="202" t="s">
        <v>714</v>
      </c>
      <c r="N5" s="400" t="s">
        <v>205</v>
      </c>
      <c r="O5" s="401" t="s">
        <v>213</v>
      </c>
      <c r="P5" s="402"/>
      <c r="Q5" s="403"/>
      <c r="R5" s="401" t="s">
        <v>214</v>
      </c>
      <c r="S5" s="402"/>
      <c r="T5" s="403"/>
      <c r="U5" s="203" t="s">
        <v>215</v>
      </c>
      <c r="V5" s="202" t="s">
        <v>714</v>
      </c>
    </row>
    <row r="6" spans="2:22" ht="18" customHeight="1">
      <c r="B6" s="320"/>
      <c r="C6" s="320"/>
      <c r="D6" s="387"/>
      <c r="E6" s="322"/>
      <c r="F6" s="39" t="s">
        <v>205</v>
      </c>
      <c r="G6" s="204" t="s">
        <v>216</v>
      </c>
      <c r="H6" s="205" t="s">
        <v>210</v>
      </c>
      <c r="I6" s="39" t="s">
        <v>205</v>
      </c>
      <c r="J6" s="205" t="s">
        <v>426</v>
      </c>
      <c r="K6" s="206" t="s">
        <v>210</v>
      </c>
      <c r="L6" s="207" t="s">
        <v>218</v>
      </c>
      <c r="M6" s="207" t="s">
        <v>715</v>
      </c>
      <c r="N6" s="322"/>
      <c r="O6" s="39" t="s">
        <v>205</v>
      </c>
      <c r="P6" s="204" t="s">
        <v>216</v>
      </c>
      <c r="Q6" s="204" t="s">
        <v>210</v>
      </c>
      <c r="R6" s="39" t="s">
        <v>205</v>
      </c>
      <c r="S6" s="205" t="s">
        <v>217</v>
      </c>
      <c r="T6" s="204" t="s">
        <v>210</v>
      </c>
      <c r="U6" s="207" t="s">
        <v>218</v>
      </c>
      <c r="V6" s="207" t="s">
        <v>715</v>
      </c>
    </row>
    <row r="7" spans="2:22" ht="13.5" customHeight="1">
      <c r="B7" s="191" t="s">
        <v>682</v>
      </c>
      <c r="C7" s="37">
        <v>29</v>
      </c>
      <c r="D7" s="208" t="s">
        <v>685</v>
      </c>
      <c r="E7" s="198">
        <f>SUM(F7,I7,L7)</f>
        <v>5665</v>
      </c>
      <c r="F7" s="198">
        <v>2682</v>
      </c>
      <c r="G7" s="198">
        <v>403</v>
      </c>
      <c r="H7" s="198">
        <v>2279</v>
      </c>
      <c r="I7" s="198">
        <v>1671</v>
      </c>
      <c r="J7" s="198">
        <v>250</v>
      </c>
      <c r="K7" s="198">
        <v>1421</v>
      </c>
      <c r="L7" s="198">
        <v>1312</v>
      </c>
      <c r="M7" s="132" t="s">
        <v>716</v>
      </c>
      <c r="N7" s="198">
        <v>103401</v>
      </c>
      <c r="O7" s="198">
        <v>58408</v>
      </c>
      <c r="P7" s="198">
        <v>22414</v>
      </c>
      <c r="Q7" s="198">
        <v>35994</v>
      </c>
      <c r="R7" s="198">
        <v>21530</v>
      </c>
      <c r="S7" s="198">
        <v>7093</v>
      </c>
      <c r="T7" s="198">
        <v>14437</v>
      </c>
      <c r="U7" s="198">
        <v>23463</v>
      </c>
      <c r="V7" s="132" t="s">
        <v>716</v>
      </c>
    </row>
    <row r="8" spans="2:22" ht="13.5" customHeight="1">
      <c r="B8" s="191"/>
      <c r="C8" s="37">
        <v>30</v>
      </c>
      <c r="D8" s="11"/>
      <c r="E8" s="198">
        <f>SUM(F8,I8,L8)</f>
        <v>5724</v>
      </c>
      <c r="F8" s="198">
        <v>2825</v>
      </c>
      <c r="G8" s="198">
        <v>357</v>
      </c>
      <c r="H8" s="198">
        <v>2468</v>
      </c>
      <c r="I8" s="198">
        <v>1605</v>
      </c>
      <c r="J8" s="198">
        <v>268</v>
      </c>
      <c r="K8" s="198">
        <v>1337</v>
      </c>
      <c r="L8" s="198">
        <v>1294</v>
      </c>
      <c r="M8" s="132" t="s">
        <v>716</v>
      </c>
      <c r="N8" s="198">
        <v>113789</v>
      </c>
      <c r="O8" s="198">
        <v>65867</v>
      </c>
      <c r="P8" s="198">
        <v>24586</v>
      </c>
      <c r="Q8" s="198">
        <v>41281</v>
      </c>
      <c r="R8" s="198">
        <v>22087</v>
      </c>
      <c r="S8" s="198">
        <v>7020</v>
      </c>
      <c r="T8" s="198">
        <v>15067</v>
      </c>
      <c r="U8" s="198">
        <v>25835</v>
      </c>
      <c r="V8" s="132" t="s">
        <v>716</v>
      </c>
    </row>
    <row r="9" spans="2:22" ht="13.5" customHeight="1">
      <c r="B9" s="191" t="s">
        <v>560</v>
      </c>
      <c r="C9" s="37" t="s">
        <v>555</v>
      </c>
      <c r="D9" s="11"/>
      <c r="E9" s="198">
        <f>SUM(F9,I9,L9)</f>
        <v>5439</v>
      </c>
      <c r="F9" s="198">
        <v>2681</v>
      </c>
      <c r="G9" s="198">
        <v>338</v>
      </c>
      <c r="H9" s="198">
        <v>2343</v>
      </c>
      <c r="I9" s="198">
        <v>1634</v>
      </c>
      <c r="J9" s="198">
        <v>251</v>
      </c>
      <c r="K9" s="198">
        <v>1383</v>
      </c>
      <c r="L9" s="198">
        <v>1124</v>
      </c>
      <c r="M9" s="132" t="s">
        <v>716</v>
      </c>
      <c r="N9" s="198">
        <v>95182</v>
      </c>
      <c r="O9" s="198">
        <v>53810</v>
      </c>
      <c r="P9" s="198">
        <v>18424</v>
      </c>
      <c r="Q9" s="198">
        <v>35386</v>
      </c>
      <c r="R9" s="198">
        <v>21716</v>
      </c>
      <c r="S9" s="198">
        <v>6659</v>
      </c>
      <c r="T9" s="198">
        <v>15057</v>
      </c>
      <c r="U9" s="198">
        <v>19656</v>
      </c>
      <c r="V9" s="132" t="s">
        <v>716</v>
      </c>
    </row>
    <row r="10" spans="2:22" ht="13.5" customHeight="1">
      <c r="B10" s="191"/>
      <c r="C10" s="37">
        <v>2</v>
      </c>
      <c r="D10" s="11"/>
      <c r="E10" s="198">
        <f>SUM(F10,I10,L10)</f>
        <v>3793</v>
      </c>
      <c r="F10" s="198">
        <v>2055</v>
      </c>
      <c r="G10" s="198">
        <v>283</v>
      </c>
      <c r="H10" s="198">
        <v>1772</v>
      </c>
      <c r="I10" s="198">
        <v>1052</v>
      </c>
      <c r="J10" s="198">
        <v>260</v>
      </c>
      <c r="K10" s="198">
        <v>792</v>
      </c>
      <c r="L10" s="198">
        <v>686</v>
      </c>
      <c r="M10" s="132" t="s">
        <v>716</v>
      </c>
      <c r="N10" s="198">
        <v>40903</v>
      </c>
      <c r="O10" s="198">
        <v>24618</v>
      </c>
      <c r="P10" s="198">
        <v>8286</v>
      </c>
      <c r="Q10" s="198">
        <v>16332</v>
      </c>
      <c r="R10" s="198">
        <v>9640</v>
      </c>
      <c r="S10" s="198">
        <v>4790</v>
      </c>
      <c r="T10" s="198">
        <v>4850</v>
      </c>
      <c r="U10" s="198">
        <v>6645</v>
      </c>
      <c r="V10" s="132" t="s">
        <v>716</v>
      </c>
    </row>
    <row r="11" spans="2:22" ht="12.75" customHeight="1">
      <c r="B11" s="191"/>
      <c r="C11" s="37">
        <v>3</v>
      </c>
      <c r="D11" s="209"/>
      <c r="E11" s="210">
        <f t="shared" ref="E11" si="0">SUM(F11,I11,L11)</f>
        <v>4134</v>
      </c>
      <c r="F11" s="198">
        <v>2248</v>
      </c>
      <c r="G11" s="198">
        <v>396</v>
      </c>
      <c r="H11" s="198">
        <v>1852</v>
      </c>
      <c r="I11" s="198">
        <v>1026</v>
      </c>
      <c r="J11" s="198">
        <v>231</v>
      </c>
      <c r="K11" s="198">
        <v>795</v>
      </c>
      <c r="L11" s="198">
        <v>860</v>
      </c>
      <c r="M11" s="132" t="s">
        <v>716</v>
      </c>
      <c r="N11" s="198">
        <f>SUM(O11,R11,U11)</f>
        <v>55564</v>
      </c>
      <c r="O11" s="198">
        <v>31263</v>
      </c>
      <c r="P11" s="198">
        <v>13543</v>
      </c>
      <c r="Q11" s="198">
        <v>17720</v>
      </c>
      <c r="R11" s="198">
        <v>8786</v>
      </c>
      <c r="S11" s="198">
        <v>3754</v>
      </c>
      <c r="T11" s="198">
        <v>5032</v>
      </c>
      <c r="U11" s="198">
        <v>15515</v>
      </c>
      <c r="V11" s="132" t="s">
        <v>716</v>
      </c>
    </row>
    <row r="12" spans="2:22" ht="12.75" customHeight="1">
      <c r="B12" s="191"/>
      <c r="C12" s="37">
        <v>4</v>
      </c>
      <c r="D12" s="209"/>
      <c r="E12" s="210">
        <f>SUM(F12,I12,L12,M12)</f>
        <v>4834</v>
      </c>
      <c r="F12" s="198">
        <v>2268</v>
      </c>
      <c r="G12" s="198">
        <v>442</v>
      </c>
      <c r="H12" s="198">
        <v>1826</v>
      </c>
      <c r="I12" s="198">
        <v>1158</v>
      </c>
      <c r="J12" s="198">
        <v>247</v>
      </c>
      <c r="K12" s="198">
        <v>911</v>
      </c>
      <c r="L12" s="198">
        <v>712</v>
      </c>
      <c r="M12" s="198">
        <v>696</v>
      </c>
      <c r="N12" s="198">
        <f>SUM(O12,R12,U12,V12)</f>
        <v>70371</v>
      </c>
      <c r="O12" s="198">
        <v>34743</v>
      </c>
      <c r="P12" s="198">
        <v>16658</v>
      </c>
      <c r="Q12" s="198">
        <v>18085</v>
      </c>
      <c r="R12" s="198">
        <v>9050</v>
      </c>
      <c r="S12" s="198">
        <v>3717</v>
      </c>
      <c r="T12" s="198">
        <v>5333</v>
      </c>
      <c r="U12" s="198">
        <v>10277</v>
      </c>
      <c r="V12" s="198">
        <v>16301</v>
      </c>
    </row>
    <row r="13" spans="2:22" ht="13.5" customHeight="1">
      <c r="B13" s="37"/>
      <c r="C13" s="37">
        <v>5</v>
      </c>
      <c r="D13" s="209"/>
      <c r="E13" s="210">
        <f>SUM(F13,I13,L13,M13)</f>
        <v>5664</v>
      </c>
      <c r="F13" s="198">
        <v>1941</v>
      </c>
      <c r="G13" s="198">
        <v>314</v>
      </c>
      <c r="H13" s="198">
        <v>1627</v>
      </c>
      <c r="I13" s="198">
        <v>1495</v>
      </c>
      <c r="J13" s="198">
        <v>330</v>
      </c>
      <c r="K13" s="198">
        <v>1165</v>
      </c>
      <c r="L13" s="198">
        <v>579</v>
      </c>
      <c r="M13" s="198">
        <v>1649</v>
      </c>
      <c r="N13" s="198">
        <f>SUM(O13,R13,U13,V13)</f>
        <v>93744</v>
      </c>
      <c r="O13" s="198">
        <v>35776</v>
      </c>
      <c r="P13" s="198">
        <v>15827</v>
      </c>
      <c r="Q13" s="198">
        <v>19949</v>
      </c>
      <c r="R13" s="198">
        <v>13998</v>
      </c>
      <c r="S13" s="198">
        <v>6500</v>
      </c>
      <c r="T13" s="198">
        <v>7498</v>
      </c>
      <c r="U13" s="198">
        <v>10167</v>
      </c>
      <c r="V13" s="198">
        <v>33803</v>
      </c>
    </row>
    <row r="14" spans="2:22" ht="6.95" customHeight="1">
      <c r="C14" s="37"/>
      <c r="D14" s="11"/>
      <c r="E14" s="210"/>
      <c r="F14" s="198"/>
      <c r="G14" s="198"/>
      <c r="H14" s="198"/>
      <c r="I14" s="198"/>
      <c r="J14" s="198"/>
      <c r="K14" s="198"/>
      <c r="L14" s="198"/>
      <c r="M14" s="198"/>
      <c r="N14" s="198"/>
      <c r="O14" s="198"/>
      <c r="P14" s="198"/>
      <c r="Q14" s="198"/>
      <c r="R14" s="198"/>
      <c r="S14" s="198"/>
      <c r="T14" s="198"/>
      <c r="U14" s="198"/>
      <c r="V14" s="198"/>
    </row>
    <row r="15" spans="2:22" s="51" customFormat="1" ht="13.5" customHeight="1" thickBot="1">
      <c r="B15" s="47"/>
      <c r="C15" s="47">
        <v>6</v>
      </c>
      <c r="D15" s="211"/>
      <c r="E15" s="212">
        <f>SUM(F15,I15,L15,M15)</f>
        <v>4147</v>
      </c>
      <c r="F15" s="147">
        <f>G15+H15</f>
        <v>1376</v>
      </c>
      <c r="G15" s="147">
        <v>336</v>
      </c>
      <c r="H15" s="147">
        <v>1040</v>
      </c>
      <c r="I15" s="147">
        <v>790</v>
      </c>
      <c r="J15" s="147">
        <v>238</v>
      </c>
      <c r="K15" s="147">
        <v>552</v>
      </c>
      <c r="L15" s="147">
        <v>333</v>
      </c>
      <c r="M15" s="147">
        <v>1648</v>
      </c>
      <c r="N15" s="147">
        <f>SUM(O15,R15,U15,V15)</f>
        <v>65280</v>
      </c>
      <c r="O15" s="147">
        <f>P15+Q15</f>
        <v>30927</v>
      </c>
      <c r="P15" s="147">
        <v>17219</v>
      </c>
      <c r="Q15" s="147">
        <v>13708</v>
      </c>
      <c r="R15" s="147">
        <v>6034</v>
      </c>
      <c r="S15" s="147">
        <v>2171</v>
      </c>
      <c r="T15" s="147">
        <v>3863</v>
      </c>
      <c r="U15" s="147">
        <v>4334</v>
      </c>
      <c r="V15" s="147">
        <v>23985</v>
      </c>
    </row>
    <row r="16" spans="2:22" ht="20.25" customHeight="1">
      <c r="B16" s="6" t="s">
        <v>736</v>
      </c>
      <c r="C16" s="37"/>
      <c r="D16" s="37"/>
      <c r="E16" s="198"/>
      <c r="F16" s="198"/>
      <c r="G16" s="198"/>
      <c r="H16" s="198"/>
      <c r="I16" s="198"/>
      <c r="J16" s="198"/>
      <c r="K16" s="198"/>
      <c r="L16" s="198"/>
      <c r="M16" s="198"/>
      <c r="N16" s="198"/>
      <c r="O16" s="198"/>
      <c r="P16" s="198"/>
      <c r="Q16" s="198"/>
      <c r="R16" s="198"/>
      <c r="S16" s="198"/>
      <c r="T16" s="198"/>
      <c r="U16" s="198"/>
      <c r="V16" s="198"/>
    </row>
    <row r="17" spans="3:22" ht="18.75" customHeight="1">
      <c r="C17" s="6" t="s">
        <v>717</v>
      </c>
      <c r="D17" s="37"/>
      <c r="E17" s="198"/>
      <c r="F17" s="198"/>
      <c r="G17" s="198"/>
      <c r="H17" s="198"/>
      <c r="I17" s="198"/>
      <c r="J17" s="198"/>
      <c r="K17" s="198"/>
      <c r="L17" s="198"/>
      <c r="M17" s="198"/>
      <c r="N17" s="198"/>
      <c r="O17" s="198"/>
      <c r="P17" s="198"/>
      <c r="Q17" s="198"/>
      <c r="R17" s="198"/>
      <c r="S17" s="198"/>
      <c r="T17" s="198"/>
      <c r="U17" s="198"/>
      <c r="V17" s="198"/>
    </row>
    <row r="18" spans="3:22" ht="18" customHeight="1">
      <c r="C18" s="6" t="s">
        <v>728</v>
      </c>
    </row>
    <row r="19" spans="3:22" ht="18" customHeight="1">
      <c r="C19" s="6" t="s">
        <v>729</v>
      </c>
    </row>
  </sheetData>
  <mergeCells count="9">
    <mergeCell ref="N4:U4"/>
    <mergeCell ref="N5:N6"/>
    <mergeCell ref="O5:Q5"/>
    <mergeCell ref="R5:T5"/>
    <mergeCell ref="B4:D6"/>
    <mergeCell ref="E4:L4"/>
    <mergeCell ref="E5:E6"/>
    <mergeCell ref="F5:H5"/>
    <mergeCell ref="I5:K5"/>
  </mergeCells>
  <phoneticPr fontId="2"/>
  <pageMargins left="0.74803149606299213" right="0.74803149606299213" top="0.98425196850393704" bottom="0.98425196850393704" header="0.51181102362204722" footer="0.51181102362204722"/>
  <pageSetup paperSize="9" scale="6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B1:T32"/>
  <sheetViews>
    <sheetView showGridLines="0" view="pageBreakPreview" zoomScale="90" zoomScaleNormal="75" zoomScaleSheetLayoutView="90" workbookViewId="0">
      <selection activeCell="K28" sqref="K28"/>
    </sheetView>
  </sheetViews>
  <sheetFormatPr defaultRowHeight="12.75"/>
  <cols>
    <col min="1" max="1" width="5" style="6" customWidth="1"/>
    <col min="2" max="2" width="5.125" style="6" customWidth="1"/>
    <col min="3" max="3" width="4" style="6" bestFit="1" customWidth="1"/>
    <col min="4" max="4" width="5.625" style="6" customWidth="1"/>
    <col min="5" max="5" width="11.875" style="6" customWidth="1"/>
    <col min="6" max="11" width="10.125" style="6" bestFit="1" customWidth="1"/>
    <col min="12" max="12" width="9.25" style="6" bestFit="1" customWidth="1"/>
    <col min="13" max="15" width="10.125" style="6" bestFit="1" customWidth="1"/>
    <col min="16" max="16" width="8.75" style="6" customWidth="1"/>
    <col min="17" max="19" width="9.5" style="6" customWidth="1"/>
    <col min="20" max="20" width="8.75" style="6" customWidth="1"/>
    <col min="21" max="21" width="5" style="6" customWidth="1"/>
    <col min="22" max="16384" width="9" style="6"/>
  </cols>
  <sheetData>
    <row r="1" spans="2:20" ht="13.5" customHeight="1"/>
    <row r="2" spans="2:20" ht="18" customHeight="1">
      <c r="H2" s="191"/>
      <c r="I2" s="134" t="s">
        <v>515</v>
      </c>
      <c r="J2" s="361" t="s">
        <v>219</v>
      </c>
      <c r="K2" s="361"/>
      <c r="L2" s="361"/>
      <c r="M2" s="361"/>
    </row>
    <row r="3" spans="2:20" ht="18" customHeight="1" thickBot="1"/>
    <row r="4" spans="2:20" ht="18" customHeight="1">
      <c r="B4" s="316" t="s">
        <v>208</v>
      </c>
      <c r="C4" s="316"/>
      <c r="D4" s="316"/>
      <c r="E4" s="89" t="s">
        <v>205</v>
      </c>
      <c r="F4" s="89" t="s">
        <v>220</v>
      </c>
      <c r="G4" s="89" t="s">
        <v>14</v>
      </c>
      <c r="H4" s="89" t="s">
        <v>15</v>
      </c>
      <c r="I4" s="89" t="s">
        <v>16</v>
      </c>
      <c r="J4" s="89" t="s">
        <v>17</v>
      </c>
      <c r="K4" s="89" t="s">
        <v>18</v>
      </c>
      <c r="L4" s="89" t="s">
        <v>20</v>
      </c>
      <c r="M4" s="89" t="s">
        <v>21</v>
      </c>
      <c r="N4" s="89" t="s">
        <v>22</v>
      </c>
      <c r="O4" s="89" t="s">
        <v>23</v>
      </c>
      <c r="P4" s="89" t="s">
        <v>24</v>
      </c>
      <c r="Q4" s="89" t="s">
        <v>25</v>
      </c>
      <c r="R4" s="89" t="s">
        <v>26</v>
      </c>
      <c r="S4" s="89" t="s">
        <v>27</v>
      </c>
      <c r="T4" s="89" t="s">
        <v>19</v>
      </c>
    </row>
    <row r="5" spans="2:20" ht="10.5" customHeight="1">
      <c r="B5" s="99"/>
      <c r="C5" s="99"/>
      <c r="D5" s="99"/>
      <c r="E5" s="192"/>
      <c r="F5" s="99"/>
      <c r="G5" s="99"/>
      <c r="H5" s="99"/>
      <c r="I5" s="99"/>
      <c r="J5" s="99"/>
      <c r="K5" s="99"/>
      <c r="L5" s="99"/>
      <c r="M5" s="99"/>
      <c r="N5" s="99"/>
      <c r="O5" s="99"/>
      <c r="P5" s="99"/>
      <c r="Q5" s="99"/>
      <c r="R5" s="99"/>
      <c r="S5" s="99"/>
      <c r="T5" s="99"/>
    </row>
    <row r="6" spans="2:20">
      <c r="B6" s="99" t="s">
        <v>682</v>
      </c>
      <c r="C6" s="42">
        <v>30</v>
      </c>
      <c r="D6" s="34" t="s">
        <v>679</v>
      </c>
      <c r="E6" s="193">
        <v>14076</v>
      </c>
      <c r="F6" s="162">
        <v>1407</v>
      </c>
      <c r="G6" s="162">
        <v>785</v>
      </c>
      <c r="H6" s="162">
        <v>1201</v>
      </c>
      <c r="I6" s="162">
        <v>1124</v>
      </c>
      <c r="J6" s="162">
        <v>895</v>
      </c>
      <c r="K6" s="162">
        <v>957</v>
      </c>
      <c r="L6" s="162">
        <v>957</v>
      </c>
      <c r="M6" s="162">
        <v>934</v>
      </c>
      <c r="N6" s="162">
        <v>1214</v>
      </c>
      <c r="O6" s="162">
        <v>698</v>
      </c>
      <c r="P6" s="162">
        <v>989</v>
      </c>
      <c r="Q6" s="162">
        <v>871</v>
      </c>
      <c r="R6" s="162">
        <v>835</v>
      </c>
      <c r="S6" s="162">
        <v>959</v>
      </c>
      <c r="T6" s="162">
        <v>250</v>
      </c>
    </row>
    <row r="7" spans="2:20">
      <c r="B7" s="99"/>
      <c r="C7" s="42"/>
      <c r="D7" s="4"/>
      <c r="E7" s="193">
        <v>217442</v>
      </c>
      <c r="F7" s="162">
        <v>26196</v>
      </c>
      <c r="G7" s="162">
        <v>12990</v>
      </c>
      <c r="H7" s="162">
        <v>19129</v>
      </c>
      <c r="I7" s="162">
        <v>15825</v>
      </c>
      <c r="J7" s="162">
        <v>12016</v>
      </c>
      <c r="K7" s="162">
        <v>12589</v>
      </c>
      <c r="L7" s="162">
        <v>9814</v>
      </c>
      <c r="M7" s="162">
        <v>17688</v>
      </c>
      <c r="N7" s="162">
        <v>22993</v>
      </c>
      <c r="O7" s="162">
        <v>9341</v>
      </c>
      <c r="P7" s="162">
        <v>16508</v>
      </c>
      <c r="Q7" s="162">
        <v>9513</v>
      </c>
      <c r="R7" s="162">
        <v>14662</v>
      </c>
      <c r="S7" s="162">
        <v>15623</v>
      </c>
      <c r="T7" s="162">
        <v>2555</v>
      </c>
    </row>
    <row r="8" spans="2:20" ht="6.95" customHeight="1">
      <c r="B8" s="99"/>
      <c r="C8" s="42"/>
      <c r="D8" s="4"/>
      <c r="E8" s="193"/>
      <c r="F8" s="162"/>
      <c r="G8" s="162"/>
      <c r="H8" s="162"/>
      <c r="I8" s="162"/>
      <c r="J8" s="162"/>
      <c r="K8" s="162"/>
      <c r="L8" s="162"/>
      <c r="M8" s="162"/>
      <c r="N8" s="162"/>
      <c r="O8" s="162"/>
      <c r="P8" s="162"/>
      <c r="Q8" s="162"/>
      <c r="R8" s="162"/>
      <c r="S8" s="162"/>
      <c r="T8" s="162"/>
    </row>
    <row r="9" spans="2:20">
      <c r="B9" s="99" t="s">
        <v>560</v>
      </c>
      <c r="C9" s="42" t="s">
        <v>555</v>
      </c>
      <c r="D9" s="4"/>
      <c r="E9" s="193">
        <v>13244</v>
      </c>
      <c r="F9" s="162">
        <v>1278</v>
      </c>
      <c r="G9" s="162">
        <v>733</v>
      </c>
      <c r="H9" s="162">
        <v>1133</v>
      </c>
      <c r="I9" s="162">
        <v>1124</v>
      </c>
      <c r="J9" s="162">
        <v>838</v>
      </c>
      <c r="K9" s="162">
        <v>863</v>
      </c>
      <c r="L9" s="162">
        <v>918</v>
      </c>
      <c r="M9" s="162">
        <v>884</v>
      </c>
      <c r="N9" s="162">
        <v>1141</v>
      </c>
      <c r="O9" s="162">
        <v>684</v>
      </c>
      <c r="P9" s="162">
        <v>941</v>
      </c>
      <c r="Q9" s="162">
        <v>804</v>
      </c>
      <c r="R9" s="162">
        <v>756</v>
      </c>
      <c r="S9" s="162">
        <v>902</v>
      </c>
      <c r="T9" s="162">
        <v>245</v>
      </c>
    </row>
    <row r="10" spans="2:20">
      <c r="B10" s="99"/>
      <c r="C10" s="42"/>
      <c r="D10" s="4"/>
      <c r="E10" s="193">
        <v>204726</v>
      </c>
      <c r="F10" s="162">
        <v>24278</v>
      </c>
      <c r="G10" s="162">
        <v>12832</v>
      </c>
      <c r="H10" s="162">
        <v>19164</v>
      </c>
      <c r="I10" s="162">
        <v>15449</v>
      </c>
      <c r="J10" s="162">
        <v>12105</v>
      </c>
      <c r="K10" s="162">
        <v>11549</v>
      </c>
      <c r="L10" s="162">
        <v>8938</v>
      </c>
      <c r="M10" s="162">
        <v>16275</v>
      </c>
      <c r="N10" s="162">
        <v>20956</v>
      </c>
      <c r="O10" s="162">
        <v>8813</v>
      </c>
      <c r="P10" s="162">
        <v>17985</v>
      </c>
      <c r="Q10" s="162">
        <v>9379</v>
      </c>
      <c r="R10" s="162">
        <v>12889</v>
      </c>
      <c r="S10" s="162">
        <v>12136</v>
      </c>
      <c r="T10" s="162">
        <v>1978</v>
      </c>
    </row>
    <row r="11" spans="2:20" ht="11.25" customHeight="1">
      <c r="B11" s="99"/>
      <c r="C11" s="42"/>
      <c r="D11" s="4"/>
      <c r="E11" s="193"/>
      <c r="F11" s="162"/>
      <c r="G11" s="162"/>
      <c r="H11" s="162"/>
      <c r="I11" s="162"/>
      <c r="J11" s="162"/>
      <c r="K11" s="162"/>
      <c r="L11" s="162"/>
      <c r="M11" s="162"/>
      <c r="N11" s="162"/>
      <c r="O11" s="162"/>
      <c r="P11" s="162"/>
      <c r="Q11" s="162"/>
      <c r="R11" s="162"/>
      <c r="S11" s="162"/>
      <c r="T11" s="162"/>
    </row>
    <row r="12" spans="2:20">
      <c r="B12" s="99"/>
      <c r="C12" s="42">
        <v>2</v>
      </c>
      <c r="D12" s="11"/>
      <c r="E12" s="193">
        <v>6396</v>
      </c>
      <c r="F12" s="162">
        <v>605</v>
      </c>
      <c r="G12" s="162">
        <v>346</v>
      </c>
      <c r="H12" s="162">
        <v>550</v>
      </c>
      <c r="I12" s="162">
        <v>599</v>
      </c>
      <c r="J12" s="162">
        <v>442</v>
      </c>
      <c r="K12" s="162">
        <v>351</v>
      </c>
      <c r="L12" s="162">
        <v>335</v>
      </c>
      <c r="M12" s="162">
        <v>485</v>
      </c>
      <c r="N12" s="162">
        <v>578</v>
      </c>
      <c r="O12" s="162">
        <v>334</v>
      </c>
      <c r="P12" s="162">
        <v>419</v>
      </c>
      <c r="Q12" s="162">
        <v>455</v>
      </c>
      <c r="R12" s="162">
        <v>358</v>
      </c>
      <c r="S12" s="162">
        <v>436</v>
      </c>
      <c r="T12" s="162">
        <v>103</v>
      </c>
    </row>
    <row r="13" spans="2:20" ht="14.25" customHeight="1">
      <c r="B13" s="4"/>
      <c r="C13" s="42"/>
      <c r="D13" s="11"/>
      <c r="E13" s="193">
        <v>79883</v>
      </c>
      <c r="F13" s="162">
        <v>8040</v>
      </c>
      <c r="G13" s="162">
        <v>5106</v>
      </c>
      <c r="H13" s="162">
        <v>6771</v>
      </c>
      <c r="I13" s="162">
        <v>7067</v>
      </c>
      <c r="J13" s="162">
        <v>5279</v>
      </c>
      <c r="K13" s="162">
        <v>4914</v>
      </c>
      <c r="L13" s="162">
        <v>4047</v>
      </c>
      <c r="M13" s="162">
        <v>6908</v>
      </c>
      <c r="N13" s="162">
        <v>8094</v>
      </c>
      <c r="O13" s="162">
        <v>3693</v>
      </c>
      <c r="P13" s="162">
        <v>5455</v>
      </c>
      <c r="Q13" s="162">
        <v>4383</v>
      </c>
      <c r="R13" s="162">
        <v>3953</v>
      </c>
      <c r="S13" s="162">
        <v>5421</v>
      </c>
      <c r="T13" s="162">
        <v>752</v>
      </c>
    </row>
    <row r="14" spans="2:20" ht="11.25" customHeight="1">
      <c r="B14" s="4"/>
      <c r="C14" s="42"/>
      <c r="D14" s="4"/>
      <c r="E14" s="193"/>
      <c r="F14" s="162"/>
      <c r="G14" s="162"/>
      <c r="H14" s="162"/>
      <c r="I14" s="162"/>
      <c r="J14" s="162"/>
      <c r="K14" s="162"/>
      <c r="L14" s="162"/>
      <c r="M14" s="162"/>
      <c r="N14" s="162"/>
      <c r="O14" s="162"/>
      <c r="P14" s="162"/>
      <c r="Q14" s="162"/>
      <c r="R14" s="162"/>
      <c r="S14" s="162"/>
      <c r="T14" s="162"/>
    </row>
    <row r="15" spans="2:20">
      <c r="B15" s="4"/>
      <c r="C15" s="42">
        <v>3</v>
      </c>
      <c r="D15" s="4"/>
      <c r="E15" s="193">
        <f>SUM(F15:T15)</f>
        <v>8359</v>
      </c>
      <c r="F15" s="162">
        <v>926</v>
      </c>
      <c r="G15" s="162">
        <v>484</v>
      </c>
      <c r="H15" s="162">
        <v>744</v>
      </c>
      <c r="I15" s="162">
        <v>661</v>
      </c>
      <c r="J15" s="162">
        <v>547</v>
      </c>
      <c r="K15" s="162">
        <v>455</v>
      </c>
      <c r="L15" s="162">
        <v>516</v>
      </c>
      <c r="M15" s="162">
        <v>588</v>
      </c>
      <c r="N15" s="162">
        <v>733</v>
      </c>
      <c r="O15" s="162">
        <v>397</v>
      </c>
      <c r="P15" s="162">
        <v>599</v>
      </c>
      <c r="Q15" s="162">
        <v>548</v>
      </c>
      <c r="R15" s="162">
        <v>458</v>
      </c>
      <c r="S15" s="162">
        <v>567</v>
      </c>
      <c r="T15" s="162">
        <v>136</v>
      </c>
    </row>
    <row r="16" spans="2:20" ht="13.5" customHeight="1">
      <c r="B16" s="4"/>
      <c r="C16" s="42"/>
      <c r="D16" s="4"/>
      <c r="E16" s="193">
        <f>SUM(F16:T16)</f>
        <v>100545</v>
      </c>
      <c r="F16" s="162">
        <v>11606</v>
      </c>
      <c r="G16" s="162">
        <v>6418</v>
      </c>
      <c r="H16" s="162">
        <v>10055</v>
      </c>
      <c r="I16" s="162">
        <v>8191</v>
      </c>
      <c r="J16" s="162">
        <v>5858</v>
      </c>
      <c r="K16" s="162">
        <v>5879</v>
      </c>
      <c r="L16" s="162">
        <v>5282</v>
      </c>
      <c r="M16" s="162">
        <v>6978</v>
      </c>
      <c r="N16" s="162">
        <v>9185</v>
      </c>
      <c r="O16" s="162">
        <v>4095</v>
      </c>
      <c r="P16" s="162">
        <v>8154</v>
      </c>
      <c r="Q16" s="162">
        <v>6154</v>
      </c>
      <c r="R16" s="162">
        <v>4972</v>
      </c>
      <c r="S16" s="162">
        <v>6662</v>
      </c>
      <c r="T16" s="162">
        <v>1056</v>
      </c>
    </row>
    <row r="17" spans="2:20" ht="13.5" customHeight="1">
      <c r="B17" s="4"/>
      <c r="C17" s="42"/>
      <c r="D17" s="4"/>
      <c r="E17" s="193"/>
      <c r="F17" s="162"/>
      <c r="G17" s="162"/>
      <c r="H17" s="162"/>
      <c r="I17" s="162"/>
      <c r="J17" s="162"/>
      <c r="K17" s="162"/>
      <c r="L17" s="162"/>
      <c r="M17" s="162"/>
      <c r="N17" s="162"/>
      <c r="O17" s="162"/>
      <c r="P17" s="162"/>
      <c r="Q17" s="162"/>
      <c r="R17" s="162"/>
      <c r="S17" s="162"/>
      <c r="T17" s="162"/>
    </row>
    <row r="18" spans="2:20" ht="13.5" customHeight="1">
      <c r="B18" s="4"/>
      <c r="C18" s="42">
        <v>4</v>
      </c>
      <c r="D18" s="4"/>
      <c r="E18" s="193">
        <f>SUM(F18:T18)</f>
        <v>10648</v>
      </c>
      <c r="F18" s="162">
        <v>895</v>
      </c>
      <c r="G18" s="162">
        <v>676</v>
      </c>
      <c r="H18" s="162">
        <v>998</v>
      </c>
      <c r="I18" s="162">
        <v>857</v>
      </c>
      <c r="J18" s="162">
        <v>737</v>
      </c>
      <c r="K18" s="162">
        <v>601</v>
      </c>
      <c r="L18" s="162">
        <v>705</v>
      </c>
      <c r="M18" s="162">
        <v>789</v>
      </c>
      <c r="N18" s="162">
        <v>957</v>
      </c>
      <c r="O18" s="162">
        <v>497</v>
      </c>
      <c r="P18" s="162">
        <v>746</v>
      </c>
      <c r="Q18" s="162">
        <v>683</v>
      </c>
      <c r="R18" s="162">
        <v>669</v>
      </c>
      <c r="S18" s="162">
        <v>718</v>
      </c>
      <c r="T18" s="162">
        <v>120</v>
      </c>
    </row>
    <row r="19" spans="2:20" ht="13.5" customHeight="1">
      <c r="B19" s="4"/>
      <c r="C19" s="42"/>
      <c r="D19" s="4"/>
      <c r="E19" s="193">
        <f>SUM(F19:T19)</f>
        <v>130524</v>
      </c>
      <c r="F19" s="162">
        <v>11881</v>
      </c>
      <c r="G19" s="162">
        <v>8098</v>
      </c>
      <c r="H19" s="162">
        <v>12864</v>
      </c>
      <c r="I19" s="162">
        <v>10923</v>
      </c>
      <c r="J19" s="162">
        <v>9164</v>
      </c>
      <c r="K19" s="162">
        <v>8369</v>
      </c>
      <c r="L19" s="162">
        <v>7385</v>
      </c>
      <c r="M19" s="162">
        <v>9767</v>
      </c>
      <c r="N19" s="162">
        <v>11582</v>
      </c>
      <c r="O19" s="162">
        <v>5733</v>
      </c>
      <c r="P19" s="162">
        <v>9387</v>
      </c>
      <c r="Q19" s="162">
        <v>5447</v>
      </c>
      <c r="R19" s="162">
        <v>10582</v>
      </c>
      <c r="S19" s="162">
        <v>8388</v>
      </c>
      <c r="T19" s="162">
        <v>954</v>
      </c>
    </row>
    <row r="20" spans="2:20" ht="13.5" customHeight="1">
      <c r="B20" s="4"/>
      <c r="C20" s="42"/>
      <c r="D20" s="4"/>
      <c r="E20" s="193"/>
      <c r="F20" s="162"/>
      <c r="G20" s="162"/>
      <c r="H20" s="162"/>
      <c r="I20" s="162"/>
      <c r="J20" s="162"/>
      <c r="K20" s="162"/>
      <c r="L20" s="162"/>
      <c r="M20" s="162"/>
      <c r="N20" s="162"/>
      <c r="O20" s="162"/>
      <c r="P20" s="162"/>
      <c r="Q20" s="162"/>
      <c r="R20" s="162"/>
      <c r="S20" s="162"/>
      <c r="T20" s="162"/>
    </row>
    <row r="21" spans="2:20" ht="13.5" customHeight="1">
      <c r="B21" s="4"/>
      <c r="C21" s="42">
        <v>5</v>
      </c>
      <c r="D21" s="4"/>
      <c r="E21" s="193">
        <v>11236</v>
      </c>
      <c r="F21" s="162">
        <v>1000</v>
      </c>
      <c r="G21" s="162">
        <v>749</v>
      </c>
      <c r="H21" s="162">
        <v>1031</v>
      </c>
      <c r="I21" s="162">
        <v>858</v>
      </c>
      <c r="J21" s="162">
        <v>788</v>
      </c>
      <c r="K21" s="162">
        <v>753</v>
      </c>
      <c r="L21" s="162">
        <v>759</v>
      </c>
      <c r="M21" s="162">
        <v>748</v>
      </c>
      <c r="N21" s="162">
        <v>1136</v>
      </c>
      <c r="O21" s="162">
        <v>498</v>
      </c>
      <c r="P21" s="162">
        <v>738</v>
      </c>
      <c r="Q21" s="162">
        <v>720</v>
      </c>
      <c r="R21" s="162">
        <v>582</v>
      </c>
      <c r="S21" s="162">
        <v>718</v>
      </c>
      <c r="T21" s="162">
        <v>158</v>
      </c>
    </row>
    <row r="22" spans="2:20" ht="13.5" customHeight="1">
      <c r="B22" s="4"/>
      <c r="C22" s="42"/>
      <c r="D22" s="4"/>
      <c r="E22" s="193">
        <v>146516</v>
      </c>
      <c r="F22" s="162">
        <v>11716</v>
      </c>
      <c r="G22" s="162">
        <v>11238</v>
      </c>
      <c r="H22" s="162">
        <v>14003</v>
      </c>
      <c r="I22" s="162">
        <v>11103</v>
      </c>
      <c r="J22" s="162">
        <v>9079</v>
      </c>
      <c r="K22" s="162">
        <v>10363</v>
      </c>
      <c r="L22" s="162">
        <v>7827</v>
      </c>
      <c r="M22" s="162">
        <v>9657</v>
      </c>
      <c r="N22" s="162">
        <v>16444</v>
      </c>
      <c r="O22" s="162">
        <v>6764</v>
      </c>
      <c r="P22" s="162">
        <v>11975</v>
      </c>
      <c r="Q22" s="162">
        <v>7838</v>
      </c>
      <c r="R22" s="162">
        <v>9032</v>
      </c>
      <c r="S22" s="162">
        <v>8309</v>
      </c>
      <c r="T22" s="162">
        <v>1168</v>
      </c>
    </row>
    <row r="23" spans="2:20" ht="13.5" customHeight="1">
      <c r="B23" s="4"/>
      <c r="C23" s="42"/>
      <c r="D23" s="4"/>
      <c r="E23" s="193"/>
      <c r="F23" s="162"/>
      <c r="G23" s="162"/>
      <c r="H23" s="162"/>
      <c r="I23" s="162"/>
      <c r="J23" s="162"/>
      <c r="K23" s="162"/>
      <c r="L23" s="162"/>
      <c r="M23" s="162"/>
      <c r="N23" s="162"/>
      <c r="O23" s="162"/>
      <c r="P23" s="162"/>
      <c r="Q23" s="162"/>
      <c r="R23" s="162"/>
      <c r="S23" s="162"/>
      <c r="T23" s="162"/>
    </row>
    <row r="24" spans="2:20" s="51" customFormat="1" ht="13.5" customHeight="1">
      <c r="B24" s="140"/>
      <c r="C24" s="194">
        <v>6</v>
      </c>
      <c r="D24" s="140"/>
      <c r="E24" s="195">
        <f>SUM(F24:T24)</f>
        <v>11465</v>
      </c>
      <c r="F24" s="196">
        <v>1037</v>
      </c>
      <c r="G24" s="196">
        <v>904</v>
      </c>
      <c r="H24" s="196">
        <v>1163</v>
      </c>
      <c r="I24" s="196">
        <v>875</v>
      </c>
      <c r="J24" s="196">
        <v>797</v>
      </c>
      <c r="K24" s="196">
        <v>667</v>
      </c>
      <c r="L24" s="196">
        <v>782</v>
      </c>
      <c r="M24" s="196">
        <v>762</v>
      </c>
      <c r="N24" s="196">
        <v>1144</v>
      </c>
      <c r="O24" s="196">
        <v>563</v>
      </c>
      <c r="P24" s="196">
        <v>636</v>
      </c>
      <c r="Q24" s="196">
        <v>727</v>
      </c>
      <c r="R24" s="196">
        <v>543</v>
      </c>
      <c r="S24" s="196">
        <v>712</v>
      </c>
      <c r="T24" s="196">
        <v>153</v>
      </c>
    </row>
    <row r="25" spans="2:20" s="51" customFormat="1" ht="14.25" customHeight="1" thickBot="1">
      <c r="B25" s="48"/>
      <c r="C25" s="47"/>
      <c r="D25" s="48"/>
      <c r="E25" s="197">
        <f>SUM(F25:T25)</f>
        <v>150474</v>
      </c>
      <c r="F25" s="147">
        <v>11866</v>
      </c>
      <c r="G25" s="147">
        <v>12978</v>
      </c>
      <c r="H25" s="147">
        <v>16578</v>
      </c>
      <c r="I25" s="147">
        <v>11480</v>
      </c>
      <c r="J25" s="147">
        <v>9136</v>
      </c>
      <c r="K25" s="147">
        <v>9788</v>
      </c>
      <c r="L25" s="147">
        <v>8299</v>
      </c>
      <c r="M25" s="147">
        <v>9719</v>
      </c>
      <c r="N25" s="147">
        <v>16905</v>
      </c>
      <c r="O25" s="147">
        <v>7785</v>
      </c>
      <c r="P25" s="147">
        <v>11208</v>
      </c>
      <c r="Q25" s="147">
        <v>6617</v>
      </c>
      <c r="R25" s="147">
        <v>8700</v>
      </c>
      <c r="S25" s="147">
        <v>8572</v>
      </c>
      <c r="T25" s="147">
        <v>843</v>
      </c>
    </row>
    <row r="26" spans="2:20" ht="18" customHeight="1">
      <c r="B26" s="6" t="s">
        <v>427</v>
      </c>
    </row>
    <row r="27" spans="2:20">
      <c r="K27" s="4"/>
    </row>
    <row r="28" spans="2:20">
      <c r="F28" s="198"/>
    </row>
    <row r="32" spans="2:20">
      <c r="J32" s="318"/>
      <c r="K32" s="318"/>
      <c r="L32" s="318"/>
    </row>
  </sheetData>
  <mergeCells count="3">
    <mergeCell ref="B4:D4"/>
    <mergeCell ref="J32:L32"/>
    <mergeCell ref="J2:M2"/>
  </mergeCells>
  <phoneticPr fontId="2"/>
  <pageMargins left="0.74803149606299213" right="0.74803149606299213" top="0.98425196850393704" bottom="0.98425196850393704" header="0.51181102362204722" footer="0.51181102362204722"/>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B1:R16"/>
  <sheetViews>
    <sheetView showGridLines="0" view="pageBreakPreview" zoomScale="130" zoomScaleNormal="100" zoomScaleSheetLayoutView="130" workbookViewId="0">
      <selection activeCell="L18" sqref="L18"/>
    </sheetView>
  </sheetViews>
  <sheetFormatPr defaultRowHeight="12.75"/>
  <cols>
    <col min="1" max="1" width="3.625" style="6" customWidth="1"/>
    <col min="2" max="2" width="4.375" style="6" customWidth="1"/>
    <col min="3" max="3" width="3.125" style="6" customWidth="1"/>
    <col min="4" max="4" width="4.375" style="6" customWidth="1"/>
    <col min="5" max="5" width="4.75" style="6" customWidth="1"/>
    <col min="6" max="6" width="4.375" style="6" customWidth="1"/>
    <col min="7" max="8" width="2.75" style="6" customWidth="1"/>
    <col min="9" max="9" width="5.375" style="6" customWidth="1"/>
    <col min="10" max="10" width="6.625" style="6" customWidth="1"/>
    <col min="11" max="11" width="5.375" style="6" customWidth="1"/>
    <col min="12" max="13" width="6.625" style="6" customWidth="1"/>
    <col min="14" max="14" width="8.625" style="6" bestFit="1" customWidth="1"/>
    <col min="15" max="15" width="5.375" style="6" customWidth="1"/>
    <col min="16" max="16" width="6.625" style="6" customWidth="1"/>
    <col min="17" max="17" width="5.375" style="6" customWidth="1"/>
    <col min="18" max="18" width="5.875" style="6" customWidth="1"/>
    <col min="19" max="19" width="1.625" style="6" customWidth="1"/>
    <col min="20" max="16384" width="9" style="6"/>
  </cols>
  <sheetData>
    <row r="1" spans="2:18" ht="6.75" customHeight="1"/>
    <row r="2" spans="2:18" ht="18.75" customHeight="1">
      <c r="G2" s="380" t="s">
        <v>516</v>
      </c>
      <c r="H2" s="417"/>
      <c r="I2" s="318" t="s">
        <v>271</v>
      </c>
      <c r="J2" s="318"/>
      <c r="K2" s="318"/>
      <c r="L2" s="318"/>
      <c r="M2" s="318"/>
      <c r="N2" s="318"/>
      <c r="O2" s="318"/>
    </row>
    <row r="3" spans="2:18" ht="13.5" thickBot="1"/>
    <row r="4" spans="2:18" ht="18" customHeight="1">
      <c r="B4" s="319" t="s">
        <v>28</v>
      </c>
      <c r="C4" s="319"/>
      <c r="D4" s="319"/>
      <c r="E4" s="418" t="s">
        <v>13</v>
      </c>
      <c r="F4" s="418" t="s">
        <v>29</v>
      </c>
      <c r="G4" s="413" t="s">
        <v>30</v>
      </c>
      <c r="H4" s="410" t="s">
        <v>31</v>
      </c>
      <c r="I4" s="406" t="s">
        <v>32</v>
      </c>
      <c r="J4" s="407"/>
      <c r="K4" s="406" t="s">
        <v>35</v>
      </c>
      <c r="L4" s="407"/>
      <c r="M4" s="321" t="s">
        <v>36</v>
      </c>
      <c r="N4" s="384"/>
      <c r="O4" s="321" t="s">
        <v>37</v>
      </c>
      <c r="P4" s="384"/>
      <c r="Q4" s="321" t="s">
        <v>38</v>
      </c>
      <c r="R4" s="319"/>
    </row>
    <row r="5" spans="2:18" ht="18" customHeight="1">
      <c r="B5" s="385"/>
      <c r="C5" s="385"/>
      <c r="D5" s="385"/>
      <c r="E5" s="419"/>
      <c r="F5" s="419"/>
      <c r="G5" s="414"/>
      <c r="H5" s="411"/>
      <c r="I5" s="408" t="s">
        <v>33</v>
      </c>
      <c r="J5" s="409"/>
      <c r="K5" s="408" t="s">
        <v>33</v>
      </c>
      <c r="L5" s="409"/>
      <c r="M5" s="322"/>
      <c r="N5" s="387"/>
      <c r="O5" s="322"/>
      <c r="P5" s="387"/>
      <c r="Q5" s="322"/>
      <c r="R5" s="320"/>
    </row>
    <row r="6" spans="2:18" ht="26.25" customHeight="1">
      <c r="B6" s="320"/>
      <c r="C6" s="320"/>
      <c r="D6" s="320"/>
      <c r="E6" s="420"/>
      <c r="F6" s="420"/>
      <c r="G6" s="415"/>
      <c r="H6" s="412"/>
      <c r="I6" s="173" t="s">
        <v>344</v>
      </c>
      <c r="J6" s="174" t="s">
        <v>34</v>
      </c>
      <c r="K6" s="173" t="s">
        <v>344</v>
      </c>
      <c r="L6" s="174" t="s">
        <v>34</v>
      </c>
      <c r="M6" s="173" t="s">
        <v>344</v>
      </c>
      <c r="N6" s="174" t="s">
        <v>34</v>
      </c>
      <c r="O6" s="173" t="s">
        <v>344</v>
      </c>
      <c r="P6" s="174" t="s">
        <v>34</v>
      </c>
      <c r="Q6" s="173" t="s">
        <v>344</v>
      </c>
      <c r="R6" s="103" t="s">
        <v>34</v>
      </c>
    </row>
    <row r="7" spans="2:18" ht="13.5" customHeight="1">
      <c r="B7" s="4" t="s">
        <v>682</v>
      </c>
      <c r="C7" s="175">
        <v>30</v>
      </c>
      <c r="D7" s="4" t="s">
        <v>679</v>
      </c>
      <c r="E7" s="176">
        <v>1</v>
      </c>
      <c r="F7" s="175">
        <v>16</v>
      </c>
      <c r="G7" s="416">
        <v>6</v>
      </c>
      <c r="H7" s="416"/>
      <c r="I7" s="177">
        <v>5</v>
      </c>
      <c r="J7" s="177">
        <v>140</v>
      </c>
      <c r="K7" s="177">
        <v>0</v>
      </c>
      <c r="L7" s="177">
        <v>0</v>
      </c>
      <c r="M7" s="177">
        <v>177</v>
      </c>
      <c r="N7" s="177">
        <v>10664</v>
      </c>
      <c r="O7" s="177">
        <v>0</v>
      </c>
      <c r="P7" s="177">
        <v>0</v>
      </c>
      <c r="Q7" s="177">
        <v>0</v>
      </c>
      <c r="R7" s="177">
        <v>0</v>
      </c>
    </row>
    <row r="8" spans="2:18" ht="13.5" customHeight="1">
      <c r="B8" s="178" t="s">
        <v>554</v>
      </c>
      <c r="C8" s="42" t="s">
        <v>555</v>
      </c>
      <c r="D8" s="178"/>
      <c r="E8" s="176">
        <v>1</v>
      </c>
      <c r="F8" s="179">
        <v>16</v>
      </c>
      <c r="G8" s="405">
        <v>6</v>
      </c>
      <c r="H8" s="405"/>
      <c r="I8" s="177">
        <v>5</v>
      </c>
      <c r="J8" s="177">
        <v>150</v>
      </c>
      <c r="K8" s="177">
        <v>0</v>
      </c>
      <c r="L8" s="177">
        <v>0</v>
      </c>
      <c r="M8" s="177">
        <v>180</v>
      </c>
      <c r="N8" s="177">
        <v>10453</v>
      </c>
      <c r="O8" s="177">
        <v>0</v>
      </c>
      <c r="P8" s="177">
        <v>0</v>
      </c>
      <c r="Q8" s="177">
        <v>0</v>
      </c>
      <c r="R8" s="177">
        <v>0</v>
      </c>
    </row>
    <row r="9" spans="2:18" s="180" customFormat="1" ht="13.5" customHeight="1">
      <c r="B9" s="4"/>
      <c r="C9" s="175">
        <v>2</v>
      </c>
      <c r="D9" s="178"/>
      <c r="E9" s="176">
        <v>1</v>
      </c>
      <c r="F9" s="179">
        <v>16</v>
      </c>
      <c r="G9" s="405">
        <v>6</v>
      </c>
      <c r="H9" s="405"/>
      <c r="I9" s="177">
        <v>5</v>
      </c>
      <c r="J9" s="177">
        <v>137</v>
      </c>
      <c r="K9" s="177">
        <v>0</v>
      </c>
      <c r="L9" s="177">
        <v>0</v>
      </c>
      <c r="M9" s="177">
        <v>174</v>
      </c>
      <c r="N9" s="177">
        <v>10043</v>
      </c>
      <c r="O9" s="177">
        <v>0</v>
      </c>
      <c r="P9" s="177">
        <v>0</v>
      </c>
      <c r="Q9" s="177">
        <v>0</v>
      </c>
      <c r="R9" s="177">
        <v>0</v>
      </c>
    </row>
    <row r="10" spans="2:18" ht="13.5" customHeight="1">
      <c r="B10" s="4"/>
      <c r="C10" s="175">
        <v>3</v>
      </c>
      <c r="D10" s="178"/>
      <c r="E10" s="176">
        <v>1</v>
      </c>
      <c r="F10" s="179">
        <v>16</v>
      </c>
      <c r="G10" s="405">
        <v>6</v>
      </c>
      <c r="H10" s="405"/>
      <c r="I10" s="177">
        <v>4</v>
      </c>
      <c r="J10" s="177">
        <v>103</v>
      </c>
      <c r="K10" s="177">
        <v>0</v>
      </c>
      <c r="L10" s="177">
        <v>0</v>
      </c>
      <c r="M10" s="177">
        <v>174</v>
      </c>
      <c r="N10" s="177">
        <v>9801</v>
      </c>
      <c r="O10" s="177">
        <v>0</v>
      </c>
      <c r="P10" s="177">
        <v>0</v>
      </c>
      <c r="Q10" s="177">
        <v>0</v>
      </c>
      <c r="R10" s="177">
        <v>0</v>
      </c>
    </row>
    <row r="11" spans="2:18" s="180" customFormat="1" ht="13.5" customHeight="1">
      <c r="B11" s="175"/>
      <c r="C11" s="175">
        <v>4</v>
      </c>
      <c r="D11" s="178"/>
      <c r="E11" s="176">
        <v>1</v>
      </c>
      <c r="F11" s="179">
        <v>16</v>
      </c>
      <c r="G11" s="405">
        <v>6</v>
      </c>
      <c r="H11" s="405"/>
      <c r="I11" s="177">
        <v>3</v>
      </c>
      <c r="J11" s="177">
        <v>91</v>
      </c>
      <c r="K11" s="177">
        <v>0</v>
      </c>
      <c r="L11" s="177">
        <v>0</v>
      </c>
      <c r="M11" s="177">
        <v>169</v>
      </c>
      <c r="N11" s="177">
        <v>9670</v>
      </c>
      <c r="O11" s="177">
        <v>0</v>
      </c>
      <c r="P11" s="177">
        <v>0</v>
      </c>
      <c r="Q11" s="177">
        <v>0</v>
      </c>
      <c r="R11" s="177">
        <v>0</v>
      </c>
    </row>
    <row r="12" spans="2:18" s="180" customFormat="1" ht="13.5" customHeight="1">
      <c r="B12" s="175"/>
      <c r="C12" s="175">
        <v>5</v>
      </c>
      <c r="D12" s="178"/>
      <c r="E12" s="176">
        <v>1</v>
      </c>
      <c r="F12" s="179">
        <v>16</v>
      </c>
      <c r="G12" s="405">
        <v>6</v>
      </c>
      <c r="H12" s="405"/>
      <c r="I12" s="177">
        <v>3</v>
      </c>
      <c r="J12" s="177">
        <v>91</v>
      </c>
      <c r="K12" s="177">
        <v>0</v>
      </c>
      <c r="L12" s="177">
        <v>0</v>
      </c>
      <c r="M12" s="177">
        <v>169</v>
      </c>
      <c r="N12" s="177">
        <v>8906</v>
      </c>
      <c r="O12" s="177">
        <v>0</v>
      </c>
      <c r="P12" s="177">
        <v>0</v>
      </c>
      <c r="Q12" s="177">
        <v>0</v>
      </c>
      <c r="R12" s="177">
        <v>0</v>
      </c>
    </row>
    <row r="13" spans="2:18" s="180" customFormat="1" ht="4.5" customHeight="1">
      <c r="B13" s="175"/>
      <c r="C13" s="175"/>
      <c r="D13" s="178"/>
      <c r="E13" s="176"/>
      <c r="F13" s="179"/>
      <c r="G13" s="181"/>
      <c r="H13" s="181"/>
      <c r="I13" s="177"/>
      <c r="J13" s="177"/>
      <c r="K13" s="177"/>
      <c r="L13" s="177"/>
      <c r="M13" s="177"/>
      <c r="N13" s="177"/>
      <c r="O13" s="177"/>
      <c r="P13" s="177"/>
      <c r="Q13" s="177"/>
      <c r="R13" s="177"/>
    </row>
    <row r="14" spans="2:18" s="187" customFormat="1" ht="13.5" customHeight="1">
      <c r="B14" s="182"/>
      <c r="C14" s="182">
        <v>6</v>
      </c>
      <c r="D14" s="183"/>
      <c r="E14" s="184">
        <v>1</v>
      </c>
      <c r="F14" s="185">
        <v>16</v>
      </c>
      <c r="G14" s="404">
        <v>6</v>
      </c>
      <c r="H14" s="404"/>
      <c r="I14" s="186">
        <v>3</v>
      </c>
      <c r="J14" s="186">
        <v>96</v>
      </c>
      <c r="K14" s="186">
        <v>0</v>
      </c>
      <c r="L14" s="186">
        <v>0</v>
      </c>
      <c r="M14" s="186">
        <v>158</v>
      </c>
      <c r="N14" s="186">
        <v>8206</v>
      </c>
      <c r="O14" s="186">
        <v>0</v>
      </c>
      <c r="P14" s="186">
        <v>0</v>
      </c>
      <c r="Q14" s="186">
        <v>0</v>
      </c>
      <c r="R14" s="186">
        <v>0</v>
      </c>
    </row>
    <row r="15" spans="2:18" ht="4.1500000000000004" customHeight="1" thickBot="1">
      <c r="B15" s="17"/>
      <c r="C15" s="188"/>
      <c r="D15" s="17"/>
      <c r="E15" s="189"/>
      <c r="F15" s="190"/>
      <c r="G15" s="146"/>
      <c r="H15" s="146"/>
      <c r="I15" s="146"/>
      <c r="J15" s="146"/>
      <c r="K15" s="146"/>
      <c r="L15" s="146"/>
      <c r="M15" s="146"/>
      <c r="N15" s="146"/>
      <c r="O15" s="146"/>
      <c r="P15" s="146"/>
      <c r="Q15" s="146"/>
      <c r="R15" s="146"/>
    </row>
    <row r="16" spans="2:18" ht="18" customHeight="1">
      <c r="B16" s="6" t="s">
        <v>375</v>
      </c>
    </row>
  </sheetData>
  <mergeCells count="21">
    <mergeCell ref="O4:P5"/>
    <mergeCell ref="Q4:R5"/>
    <mergeCell ref="G2:H2"/>
    <mergeCell ref="I2:O2"/>
    <mergeCell ref="B4:D6"/>
    <mergeCell ref="E4:E6"/>
    <mergeCell ref="F4:F6"/>
    <mergeCell ref="M4:N5"/>
    <mergeCell ref="K4:L4"/>
    <mergeCell ref="K5:L5"/>
    <mergeCell ref="G14:H14"/>
    <mergeCell ref="G11:H11"/>
    <mergeCell ref="I4:J4"/>
    <mergeCell ref="I5:J5"/>
    <mergeCell ref="H4:H6"/>
    <mergeCell ref="G4:G6"/>
    <mergeCell ref="G10:H10"/>
    <mergeCell ref="G8:H8"/>
    <mergeCell ref="G9:H9"/>
    <mergeCell ref="G7:H7"/>
    <mergeCell ref="G12:H12"/>
  </mergeCells>
  <phoneticPr fontId="2"/>
  <pageMargins left="0.75" right="0.31" top="1" bottom="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dimension ref="A1:I17"/>
  <sheetViews>
    <sheetView showGridLines="0" view="pageBreakPreview" zoomScale="140" zoomScaleNormal="100" zoomScaleSheetLayoutView="140" workbookViewId="0">
      <selection sqref="A1:XFD1048576"/>
    </sheetView>
  </sheetViews>
  <sheetFormatPr defaultRowHeight="12.75"/>
  <cols>
    <col min="1" max="1" width="5" style="6" customWidth="1"/>
    <col min="2" max="2" width="6.625" style="6" customWidth="1"/>
    <col min="3" max="3" width="3.625" style="6" bestFit="1" customWidth="1"/>
    <col min="4" max="4" width="6.625" style="6" customWidth="1"/>
    <col min="5" max="5" width="13.625" style="6" customWidth="1"/>
    <col min="6" max="9" width="12.625" style="6" customWidth="1"/>
    <col min="10" max="10" width="2.75" style="6" customWidth="1"/>
    <col min="11" max="16384" width="9" style="6"/>
  </cols>
  <sheetData>
    <row r="1" spans="1:9" ht="13.5" customHeight="1"/>
    <row r="2" spans="1:9" ht="18" customHeight="1">
      <c r="E2" s="318" t="s">
        <v>517</v>
      </c>
      <c r="F2" s="318"/>
      <c r="G2" s="318"/>
      <c r="H2" s="318"/>
    </row>
    <row r="3" spans="1:9" ht="18" customHeight="1" thickBot="1"/>
    <row r="4" spans="1:9" ht="24.95" customHeight="1">
      <c r="B4" s="316" t="s">
        <v>39</v>
      </c>
      <c r="C4" s="316"/>
      <c r="D4" s="316"/>
      <c r="E4" s="89" t="s">
        <v>1</v>
      </c>
      <c r="F4" s="89" t="s">
        <v>40</v>
      </c>
      <c r="G4" s="170" t="s">
        <v>41</v>
      </c>
      <c r="H4" s="89" t="s">
        <v>42</v>
      </c>
      <c r="I4" s="89" t="s">
        <v>43</v>
      </c>
    </row>
    <row r="5" spans="1:9" ht="18" customHeight="1">
      <c r="B5" s="4" t="s">
        <v>682</v>
      </c>
      <c r="C5" s="42">
        <v>30</v>
      </c>
      <c r="D5" s="4" t="s">
        <v>686</v>
      </c>
      <c r="E5" s="171">
        <f t="shared" ref="E5:E8" si="0">SUM(F5:I5)</f>
        <v>135</v>
      </c>
      <c r="F5" s="42">
        <v>35</v>
      </c>
      <c r="G5" s="42">
        <v>63</v>
      </c>
      <c r="H5" s="42">
        <v>5</v>
      </c>
      <c r="I5" s="42">
        <v>32</v>
      </c>
    </row>
    <row r="6" spans="1:9" ht="18" customHeight="1">
      <c r="B6" s="4" t="s">
        <v>554</v>
      </c>
      <c r="C6" s="42" t="s">
        <v>555</v>
      </c>
      <c r="D6" s="4"/>
      <c r="E6" s="171">
        <f t="shared" si="0"/>
        <v>135</v>
      </c>
      <c r="F6" s="42">
        <v>35</v>
      </c>
      <c r="G6" s="42">
        <v>63</v>
      </c>
      <c r="H6" s="42">
        <v>5</v>
      </c>
      <c r="I6" s="42">
        <v>32</v>
      </c>
    </row>
    <row r="7" spans="1:9" ht="18" customHeight="1">
      <c r="B7" s="42"/>
      <c r="C7" s="42">
        <v>2</v>
      </c>
      <c r="D7" s="11"/>
      <c r="E7" s="171">
        <f t="shared" si="0"/>
        <v>135</v>
      </c>
      <c r="F7" s="42">
        <v>35</v>
      </c>
      <c r="G7" s="42">
        <v>63</v>
      </c>
      <c r="H7" s="42">
        <v>5</v>
      </c>
      <c r="I7" s="42">
        <v>32</v>
      </c>
    </row>
    <row r="8" spans="1:9" ht="18" customHeight="1">
      <c r="B8" s="42"/>
      <c r="C8" s="42">
        <v>3</v>
      </c>
      <c r="D8" s="42"/>
      <c r="E8" s="171">
        <f t="shared" si="0"/>
        <v>135</v>
      </c>
      <c r="F8" s="42">
        <v>35</v>
      </c>
      <c r="G8" s="42">
        <v>63</v>
      </c>
      <c r="H8" s="42">
        <v>6</v>
      </c>
      <c r="I8" s="42">
        <v>31</v>
      </c>
    </row>
    <row r="9" spans="1:9" ht="18" customHeight="1">
      <c r="B9" s="42"/>
      <c r="C9" s="42">
        <v>4</v>
      </c>
      <c r="D9" s="42"/>
      <c r="E9" s="171">
        <f>SUM(F9:I9)</f>
        <v>127</v>
      </c>
      <c r="F9" s="42">
        <v>35</v>
      </c>
      <c r="G9" s="42">
        <v>63</v>
      </c>
      <c r="H9" s="42">
        <v>6</v>
      </c>
      <c r="I9" s="42">
        <v>23</v>
      </c>
    </row>
    <row r="10" spans="1:9" ht="21.75" customHeight="1">
      <c r="A10" s="4"/>
      <c r="B10" s="42"/>
      <c r="C10" s="42">
        <v>5</v>
      </c>
      <c r="D10" s="42"/>
      <c r="E10" s="171">
        <f t="shared" ref="E10" si="1">SUM(F10:I10)</f>
        <v>126</v>
      </c>
      <c r="F10" s="42">
        <v>35</v>
      </c>
      <c r="G10" s="42">
        <v>62</v>
      </c>
      <c r="H10" s="42">
        <v>6</v>
      </c>
      <c r="I10" s="42">
        <v>23</v>
      </c>
    </row>
    <row r="11" spans="1:9" s="51" customFormat="1" ht="21.75" customHeight="1" thickBot="1">
      <c r="A11" s="140"/>
      <c r="B11" s="47"/>
      <c r="C11" s="47">
        <v>6</v>
      </c>
      <c r="D11" s="47"/>
      <c r="E11" s="172">
        <v>124</v>
      </c>
      <c r="F11" s="47">
        <v>34</v>
      </c>
      <c r="G11" s="47">
        <v>62</v>
      </c>
      <c r="H11" s="47">
        <v>6</v>
      </c>
      <c r="I11" s="47">
        <v>22</v>
      </c>
    </row>
    <row r="12" spans="1:9" ht="18" customHeight="1">
      <c r="B12" s="6" t="s">
        <v>44</v>
      </c>
    </row>
    <row r="17" spans="8:8">
      <c r="H17" s="4"/>
    </row>
  </sheetData>
  <mergeCells count="2">
    <mergeCell ref="B4:D4"/>
    <mergeCell ref="E2:H2"/>
  </mergeCells>
  <phoneticPr fontId="2"/>
  <pageMargins left="0.75" right="0.75" top="1" bottom="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dimension ref="B2:M17"/>
  <sheetViews>
    <sheetView showGridLines="0" view="pageBreakPreview" zoomScale="150" zoomScaleNormal="100" zoomScaleSheetLayoutView="150" workbookViewId="0">
      <selection sqref="A1:XFD1048576"/>
    </sheetView>
  </sheetViews>
  <sheetFormatPr defaultRowHeight="13.5" customHeight="1"/>
  <cols>
    <col min="1" max="1" width="5" style="6" customWidth="1"/>
    <col min="2" max="2" width="5.5" style="6" bestFit="1" customWidth="1"/>
    <col min="3" max="3" width="2.875" style="6" customWidth="1"/>
    <col min="4" max="4" width="3.5" style="6" bestFit="1" customWidth="1"/>
    <col min="5" max="5" width="10.5" style="6" bestFit="1" customWidth="1"/>
    <col min="6" max="6" width="10.125" style="6" customWidth="1"/>
    <col min="7" max="8" width="9.5" style="6" bestFit="1" customWidth="1"/>
    <col min="9" max="9" width="10.5" style="6" customWidth="1"/>
    <col min="10" max="11" width="10.75" style="6" customWidth="1"/>
    <col min="12" max="12" width="9.5" style="6" customWidth="1"/>
    <col min="13" max="16384" width="9" style="6"/>
  </cols>
  <sheetData>
    <row r="2" spans="2:13" ht="18" customHeight="1">
      <c r="F2" s="154" t="s">
        <v>518</v>
      </c>
      <c r="G2" s="361" t="s">
        <v>471</v>
      </c>
      <c r="H2" s="361"/>
      <c r="I2" s="361"/>
      <c r="J2" s="361"/>
      <c r="K2" s="155"/>
    </row>
    <row r="3" spans="2:13" ht="18" customHeight="1" thickBot="1">
      <c r="B3" s="156"/>
      <c r="C3" s="156"/>
      <c r="D3" s="156"/>
      <c r="E3" s="156"/>
      <c r="F3" s="156"/>
      <c r="G3" s="156"/>
      <c r="H3" s="156"/>
      <c r="I3" s="156"/>
      <c r="J3" s="156"/>
      <c r="K3" s="156"/>
      <c r="L3" s="156"/>
      <c r="M3" s="156"/>
    </row>
    <row r="4" spans="2:13" ht="36" customHeight="1">
      <c r="B4" s="316" t="s">
        <v>232</v>
      </c>
      <c r="C4" s="316"/>
      <c r="D4" s="316"/>
      <c r="E4" s="89" t="s">
        <v>205</v>
      </c>
      <c r="F4" s="157" t="s">
        <v>540</v>
      </c>
      <c r="G4" s="158" t="s">
        <v>236</v>
      </c>
      <c r="H4" s="89" t="s">
        <v>237</v>
      </c>
      <c r="I4" s="89" t="s">
        <v>233</v>
      </c>
      <c r="J4" s="159" t="s">
        <v>234</v>
      </c>
      <c r="K4" s="160" t="s">
        <v>541</v>
      </c>
      <c r="L4" s="89" t="s">
        <v>460</v>
      </c>
      <c r="M4" s="89" t="s">
        <v>235</v>
      </c>
    </row>
    <row r="5" spans="2:13" ht="18" customHeight="1">
      <c r="B5" s="42" t="s">
        <v>554</v>
      </c>
      <c r="C5" s="42" t="s">
        <v>552</v>
      </c>
      <c r="D5" s="4" t="s">
        <v>687</v>
      </c>
      <c r="E5" s="161">
        <v>512316</v>
      </c>
      <c r="F5" s="162">
        <v>258279</v>
      </c>
      <c r="G5" s="162">
        <v>53485</v>
      </c>
      <c r="H5" s="162">
        <v>53069</v>
      </c>
      <c r="I5" s="162">
        <v>16129</v>
      </c>
      <c r="J5" s="162">
        <v>41094</v>
      </c>
      <c r="K5" s="162">
        <v>73519</v>
      </c>
      <c r="L5" s="162">
        <v>16741</v>
      </c>
      <c r="M5" s="162">
        <v>0</v>
      </c>
    </row>
    <row r="6" spans="2:13" ht="18" customHeight="1">
      <c r="B6" s="42"/>
      <c r="C6" s="42">
        <v>2</v>
      </c>
      <c r="D6" s="11"/>
      <c r="E6" s="161">
        <v>298903</v>
      </c>
      <c r="F6" s="162">
        <v>145826</v>
      </c>
      <c r="G6" s="162">
        <v>23813</v>
      </c>
      <c r="H6" s="162">
        <v>39933</v>
      </c>
      <c r="I6" s="162">
        <v>12238</v>
      </c>
      <c r="J6" s="162">
        <v>23505</v>
      </c>
      <c r="K6" s="162">
        <v>53588</v>
      </c>
      <c r="L6" s="162">
        <v>0</v>
      </c>
      <c r="M6" s="162">
        <v>0</v>
      </c>
    </row>
    <row r="7" spans="2:13" ht="18" customHeight="1">
      <c r="B7" s="42"/>
      <c r="C7" s="163">
        <v>3</v>
      </c>
      <c r="D7" s="11"/>
      <c r="E7" s="161">
        <v>313289</v>
      </c>
      <c r="F7" s="162">
        <v>141906</v>
      </c>
      <c r="G7" s="162">
        <v>38819</v>
      </c>
      <c r="H7" s="162">
        <v>37600</v>
      </c>
      <c r="I7" s="162">
        <v>12727</v>
      </c>
      <c r="J7" s="162">
        <v>22190</v>
      </c>
      <c r="K7" s="162">
        <v>59567</v>
      </c>
      <c r="L7" s="162">
        <v>480</v>
      </c>
      <c r="M7" s="162">
        <v>0</v>
      </c>
    </row>
    <row r="8" spans="2:13" ht="18" customHeight="1">
      <c r="B8" s="42"/>
      <c r="C8" s="163">
        <v>4</v>
      </c>
      <c r="D8" s="11"/>
      <c r="E8" s="161">
        <v>401029</v>
      </c>
      <c r="F8" s="162">
        <v>179055</v>
      </c>
      <c r="G8" s="162">
        <v>44044</v>
      </c>
      <c r="H8" s="162">
        <v>43958</v>
      </c>
      <c r="I8" s="162">
        <v>18524</v>
      </c>
      <c r="J8" s="162">
        <v>34981</v>
      </c>
      <c r="K8" s="162">
        <v>71301</v>
      </c>
      <c r="L8" s="162">
        <v>9166</v>
      </c>
      <c r="M8" s="9">
        <v>0</v>
      </c>
    </row>
    <row r="9" spans="2:13" ht="18" customHeight="1">
      <c r="B9" s="42"/>
      <c r="C9" s="163">
        <v>5</v>
      </c>
      <c r="D9" s="11"/>
      <c r="E9" s="161">
        <v>458044</v>
      </c>
      <c r="F9" s="162">
        <v>205892</v>
      </c>
      <c r="G9" s="162">
        <v>51264</v>
      </c>
      <c r="H9" s="162">
        <v>54347</v>
      </c>
      <c r="I9" s="162">
        <v>19310</v>
      </c>
      <c r="J9" s="162">
        <v>31360</v>
      </c>
      <c r="K9" s="162">
        <v>74749</v>
      </c>
      <c r="L9" s="162">
        <v>21122</v>
      </c>
      <c r="M9" s="9">
        <v>0</v>
      </c>
    </row>
    <row r="10" spans="2:13" ht="12.75">
      <c r="B10" s="164"/>
      <c r="C10" s="163">
        <v>6</v>
      </c>
      <c r="D10" s="11"/>
      <c r="E10" s="161">
        <v>478307</v>
      </c>
      <c r="F10" s="162">
        <v>235178</v>
      </c>
      <c r="G10" s="162">
        <v>31617</v>
      </c>
      <c r="H10" s="162">
        <v>50719</v>
      </c>
      <c r="I10" s="162">
        <v>16554</v>
      </c>
      <c r="J10" s="162">
        <v>30940</v>
      </c>
      <c r="K10" s="162">
        <v>90322</v>
      </c>
      <c r="L10" s="162">
        <v>22977</v>
      </c>
      <c r="M10" s="9">
        <v>0</v>
      </c>
    </row>
    <row r="11" spans="2:13" ht="6.75" customHeight="1">
      <c r="B11" s="164"/>
      <c r="C11" s="163"/>
      <c r="D11" s="11"/>
      <c r="E11" s="161"/>
      <c r="F11" s="162"/>
      <c r="G11" s="162"/>
      <c r="H11" s="162"/>
      <c r="I11" s="162"/>
      <c r="J11" s="162"/>
      <c r="K11" s="162"/>
      <c r="L11" s="162"/>
      <c r="M11" s="9"/>
    </row>
    <row r="12" spans="2:13" s="51" customFormat="1" thickBot="1">
      <c r="B12" s="165"/>
      <c r="C12" s="166">
        <v>7</v>
      </c>
      <c r="D12" s="167"/>
      <c r="E12" s="168">
        <v>544907</v>
      </c>
      <c r="F12" s="147">
        <v>268842</v>
      </c>
      <c r="G12" s="147">
        <v>34069</v>
      </c>
      <c r="H12" s="147">
        <v>63873</v>
      </c>
      <c r="I12" s="147">
        <v>24841</v>
      </c>
      <c r="J12" s="147">
        <v>40723</v>
      </c>
      <c r="K12" s="147">
        <v>89823</v>
      </c>
      <c r="L12" s="147">
        <v>22736</v>
      </c>
      <c r="M12" s="169">
        <v>0</v>
      </c>
    </row>
    <row r="13" spans="2:13" ht="13.5" customHeight="1">
      <c r="B13" s="6" t="s">
        <v>688</v>
      </c>
      <c r="C13" s="156"/>
      <c r="D13" s="156"/>
      <c r="E13" s="156"/>
      <c r="F13" s="156"/>
      <c r="G13" s="156"/>
      <c r="H13" s="156"/>
      <c r="I13" s="156"/>
      <c r="J13" s="156"/>
      <c r="K13" s="156"/>
      <c r="L13" s="156"/>
      <c r="M13" s="156"/>
    </row>
    <row r="14" spans="2:13" ht="13.5" customHeight="1">
      <c r="B14" s="156"/>
      <c r="E14" s="156"/>
      <c r="F14" s="156"/>
      <c r="G14" s="156"/>
      <c r="H14" s="156"/>
      <c r="I14" s="156"/>
      <c r="J14" s="156"/>
      <c r="K14" s="156"/>
      <c r="L14" s="156"/>
      <c r="M14" s="156"/>
    </row>
    <row r="17" spans="12:12" ht="13.5" customHeight="1">
      <c r="L17" s="4"/>
    </row>
  </sheetData>
  <mergeCells count="2">
    <mergeCell ref="B4:D4"/>
    <mergeCell ref="G2:J2"/>
  </mergeCells>
  <phoneticPr fontId="2"/>
  <pageMargins left="1.7716535433070868"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2:L17"/>
  <sheetViews>
    <sheetView showGridLines="0" view="pageBreakPreview" zoomScaleNormal="100" zoomScaleSheetLayoutView="100" workbookViewId="0">
      <selection activeCell="F26" sqref="F26"/>
    </sheetView>
  </sheetViews>
  <sheetFormatPr defaultRowHeight="13.5" customHeight="1"/>
  <cols>
    <col min="1" max="1" width="5" style="6" customWidth="1"/>
    <col min="2" max="2" width="5.625" style="6" customWidth="1"/>
    <col min="3" max="3" width="3.625" style="37" customWidth="1"/>
    <col min="4" max="4" width="5.625" style="6" customWidth="1"/>
    <col min="5" max="6" width="10.375" style="6" customWidth="1"/>
    <col min="7" max="7" width="11.625" style="6" bestFit="1" customWidth="1"/>
    <col min="8" max="10" width="10.375" style="6" customWidth="1"/>
    <col min="11" max="11" width="1.125" style="6" customWidth="1"/>
    <col min="12" max="16384" width="9" style="6"/>
  </cols>
  <sheetData>
    <row r="2" spans="2:12" ht="18" customHeight="1">
      <c r="E2" s="38" t="s">
        <v>501</v>
      </c>
      <c r="F2" s="318" t="s">
        <v>413</v>
      </c>
      <c r="G2" s="318"/>
      <c r="H2" s="318"/>
    </row>
    <row r="3" spans="2:12" ht="18" customHeight="1" thickBot="1">
      <c r="I3" s="317" t="s">
        <v>380</v>
      </c>
      <c r="J3" s="317"/>
      <c r="K3" s="317"/>
    </row>
    <row r="4" spans="2:12" ht="18" customHeight="1">
      <c r="B4" s="319" t="s">
        <v>357</v>
      </c>
      <c r="C4" s="319"/>
      <c r="D4" s="319"/>
      <c r="E4" s="321" t="s">
        <v>381</v>
      </c>
      <c r="F4" s="321" t="s">
        <v>382</v>
      </c>
      <c r="G4" s="321" t="s">
        <v>383</v>
      </c>
      <c r="H4" s="315" t="s">
        <v>412</v>
      </c>
      <c r="I4" s="316"/>
      <c r="J4" s="316"/>
      <c r="K4" s="18"/>
    </row>
    <row r="5" spans="2:12" ht="18" customHeight="1">
      <c r="B5" s="320"/>
      <c r="C5" s="320"/>
      <c r="D5" s="320"/>
      <c r="E5" s="322"/>
      <c r="F5" s="322"/>
      <c r="G5" s="322"/>
      <c r="H5" s="39" t="s">
        <v>267</v>
      </c>
      <c r="I5" s="40" t="s">
        <v>274</v>
      </c>
      <c r="J5" s="323" t="s">
        <v>275</v>
      </c>
      <c r="K5" s="324"/>
    </row>
    <row r="6" spans="2:12" ht="18" customHeight="1">
      <c r="B6" s="41" t="s">
        <v>554</v>
      </c>
      <c r="C6" s="42">
        <v>2</v>
      </c>
      <c r="D6" s="4" t="s">
        <v>679</v>
      </c>
      <c r="E6" s="43">
        <v>17</v>
      </c>
      <c r="F6" s="44">
        <v>265</v>
      </c>
      <c r="G6" s="44">
        <v>405</v>
      </c>
      <c r="H6" s="44">
        <v>6155</v>
      </c>
      <c r="I6" s="44">
        <v>3163</v>
      </c>
      <c r="J6" s="44">
        <v>2992</v>
      </c>
      <c r="K6" s="4"/>
    </row>
    <row r="7" spans="2:12" ht="18" customHeight="1">
      <c r="B7" s="41"/>
      <c r="C7" s="42">
        <v>3</v>
      </c>
      <c r="D7" s="4"/>
      <c r="E7" s="43">
        <v>17</v>
      </c>
      <c r="F7" s="44">
        <v>269</v>
      </c>
      <c r="G7" s="44">
        <v>424</v>
      </c>
      <c r="H7" s="44">
        <v>6110</v>
      </c>
      <c r="I7" s="44">
        <v>3158</v>
      </c>
      <c r="J7" s="44">
        <v>2952</v>
      </c>
      <c r="K7" s="4"/>
      <c r="L7" s="4"/>
    </row>
    <row r="8" spans="2:12" ht="18" customHeight="1">
      <c r="B8" s="41"/>
      <c r="C8" s="42">
        <v>4</v>
      </c>
      <c r="D8" s="11"/>
      <c r="E8" s="43">
        <v>17</v>
      </c>
      <c r="F8" s="44">
        <v>267</v>
      </c>
      <c r="G8" s="44">
        <v>423</v>
      </c>
      <c r="H8" s="44">
        <v>6064</v>
      </c>
      <c r="I8" s="44">
        <v>3131</v>
      </c>
      <c r="J8" s="44">
        <v>2933</v>
      </c>
      <c r="K8" s="4"/>
    </row>
    <row r="9" spans="2:12" ht="18" customHeight="1">
      <c r="B9" s="41"/>
      <c r="C9" s="42">
        <v>5</v>
      </c>
      <c r="D9" s="4"/>
      <c r="E9" s="43">
        <v>17</v>
      </c>
      <c r="F9" s="44">
        <v>274</v>
      </c>
      <c r="G9" s="44">
        <v>418</v>
      </c>
      <c r="H9" s="44">
        <v>5982</v>
      </c>
      <c r="I9" s="44">
        <v>3101</v>
      </c>
      <c r="J9" s="44">
        <v>2881</v>
      </c>
      <c r="K9" s="4"/>
    </row>
    <row r="10" spans="2:12" ht="18" customHeight="1">
      <c r="B10" s="41"/>
      <c r="C10" s="42">
        <v>6</v>
      </c>
      <c r="D10" s="4"/>
      <c r="E10" s="43">
        <v>17</v>
      </c>
      <c r="F10" s="44">
        <v>273</v>
      </c>
      <c r="G10" s="44">
        <v>426</v>
      </c>
      <c r="H10" s="44">
        <v>5971</v>
      </c>
      <c r="I10" s="44">
        <v>3080</v>
      </c>
      <c r="J10" s="44">
        <v>2891</v>
      </c>
      <c r="K10" s="4"/>
    </row>
    <row r="11" spans="2:12" s="51" customFormat="1" ht="18" customHeight="1" thickBot="1">
      <c r="B11" s="46"/>
      <c r="C11" s="47">
        <v>7</v>
      </c>
      <c r="D11" s="48"/>
      <c r="E11" s="49">
        <v>17</v>
      </c>
      <c r="F11" s="50">
        <v>269</v>
      </c>
      <c r="G11" s="50">
        <v>421</v>
      </c>
      <c r="H11" s="50">
        <v>5786</v>
      </c>
      <c r="I11" s="50">
        <v>3003</v>
      </c>
      <c r="J11" s="50">
        <v>2783</v>
      </c>
      <c r="K11" s="50"/>
    </row>
    <row r="12" spans="2:12" ht="18" customHeight="1">
      <c r="B12" s="314" t="s">
        <v>436</v>
      </c>
      <c r="C12" s="314"/>
      <c r="D12" s="314"/>
      <c r="E12" s="314"/>
      <c r="F12" s="314"/>
      <c r="G12" s="314"/>
      <c r="H12" s="314"/>
      <c r="I12" s="314"/>
      <c r="J12" s="314"/>
      <c r="K12" s="314"/>
    </row>
    <row r="13" spans="2:12" ht="13.5" customHeight="1">
      <c r="C13" s="6"/>
      <c r="I13" s="312"/>
      <c r="J13" s="312"/>
    </row>
    <row r="17" spans="8:8" ht="13.5" customHeight="1">
      <c r="H17" s="4"/>
    </row>
  </sheetData>
  <mergeCells count="9">
    <mergeCell ref="B12:K12"/>
    <mergeCell ref="F2:H2"/>
    <mergeCell ref="I3:K3"/>
    <mergeCell ref="B4:D5"/>
    <mergeCell ref="E4:E5"/>
    <mergeCell ref="F4:F5"/>
    <mergeCell ref="G4:G5"/>
    <mergeCell ref="H4:J4"/>
    <mergeCell ref="J5:K5"/>
  </mergeCells>
  <phoneticPr fontId="2"/>
  <pageMargins left="0.75" right="0.75" top="1" bottom="1"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B2:H10"/>
  <sheetViews>
    <sheetView showGridLines="0" view="pageBreakPreview" zoomScaleNormal="100" zoomScaleSheetLayoutView="100" workbookViewId="0">
      <selection sqref="A1:XFD1048576"/>
    </sheetView>
  </sheetViews>
  <sheetFormatPr defaultRowHeight="13.5" customHeight="1"/>
  <cols>
    <col min="1" max="1" width="2.75" style="6" customWidth="1"/>
    <col min="2" max="2" width="16.375" style="6" customWidth="1"/>
    <col min="3" max="8" width="10.375" style="6" customWidth="1"/>
    <col min="9" max="16384" width="9" style="6"/>
  </cols>
  <sheetData>
    <row r="2" spans="2:8" ht="18" customHeight="1">
      <c r="C2" s="417" t="s">
        <v>547</v>
      </c>
      <c r="D2" s="417"/>
      <c r="E2" s="417"/>
      <c r="F2" s="417"/>
      <c r="G2" s="417"/>
    </row>
    <row r="3" spans="2:8" ht="18" customHeight="1" thickBot="1"/>
    <row r="4" spans="2:8" ht="18" customHeight="1">
      <c r="B4" s="88" t="s">
        <v>238</v>
      </c>
      <c r="C4" s="89" t="s">
        <v>561</v>
      </c>
      <c r="D4" s="89" t="s">
        <v>562</v>
      </c>
      <c r="E4" s="89" t="s">
        <v>673</v>
      </c>
      <c r="F4" s="89" t="s">
        <v>690</v>
      </c>
      <c r="G4" s="89" t="s">
        <v>703</v>
      </c>
      <c r="H4" s="148" t="s">
        <v>721</v>
      </c>
    </row>
    <row r="5" spans="2:8" ht="18" customHeight="1">
      <c r="B5" s="34" t="s">
        <v>239</v>
      </c>
      <c r="C5" s="149">
        <v>1103</v>
      </c>
      <c r="D5" s="149">
        <v>1969</v>
      </c>
      <c r="E5" s="149">
        <v>3747</v>
      </c>
      <c r="F5" s="149">
        <v>5143</v>
      </c>
      <c r="G5" s="149">
        <v>5645</v>
      </c>
      <c r="H5" s="145">
        <v>4937</v>
      </c>
    </row>
    <row r="6" spans="2:8" ht="18" customHeight="1">
      <c r="B6" s="150" t="s">
        <v>240</v>
      </c>
      <c r="C6" s="149">
        <v>945</v>
      </c>
      <c r="D6" s="149">
        <v>1148</v>
      </c>
      <c r="E6" s="149">
        <v>2871</v>
      </c>
      <c r="F6" s="149">
        <v>4145</v>
      </c>
      <c r="G6" s="149">
        <v>4731</v>
      </c>
      <c r="H6" s="145">
        <v>4152</v>
      </c>
    </row>
    <row r="7" spans="2:8" ht="18" customHeight="1" thickBot="1">
      <c r="B7" s="151" t="s">
        <v>241</v>
      </c>
      <c r="C7" s="152">
        <v>52</v>
      </c>
      <c r="D7" s="152">
        <v>71</v>
      </c>
      <c r="E7" s="152">
        <v>64</v>
      </c>
      <c r="F7" s="152">
        <v>40</v>
      </c>
      <c r="G7" s="152">
        <v>70</v>
      </c>
      <c r="H7" s="153">
        <v>73</v>
      </c>
    </row>
    <row r="8" spans="2:8" ht="18" customHeight="1">
      <c r="B8" s="6" t="s">
        <v>689</v>
      </c>
    </row>
    <row r="10" spans="2:8" ht="13.5" customHeight="1">
      <c r="G10" s="6" t="s">
        <v>548</v>
      </c>
    </row>
  </sheetData>
  <mergeCells count="1">
    <mergeCell ref="C2:G2"/>
  </mergeCells>
  <phoneticPr fontId="2"/>
  <pageMargins left="0.74803149606299213" right="0.74803149606299213" top="0.98425196850393704" bottom="0.98425196850393704" header="0.51181102362204722"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dimension ref="B2:J27"/>
  <sheetViews>
    <sheetView showGridLines="0" zoomScaleNormal="100" zoomScaleSheetLayoutView="90" workbookViewId="0">
      <selection sqref="A1:XFD1048576"/>
    </sheetView>
  </sheetViews>
  <sheetFormatPr defaultRowHeight="13.5" customHeight="1"/>
  <cols>
    <col min="1" max="1" width="5" style="6" customWidth="1"/>
    <col min="2" max="2" width="1.875" style="6" customWidth="1"/>
    <col min="3" max="3" width="6.75" style="6" customWidth="1"/>
    <col min="4" max="4" width="18.125" style="6" customWidth="1"/>
    <col min="5" max="9" width="11.625" style="6" customWidth="1"/>
    <col min="10" max="10" width="11.625" style="51" customWidth="1"/>
    <col min="11" max="11" width="4.5" style="6" customWidth="1"/>
    <col min="12" max="16384" width="9" style="6"/>
  </cols>
  <sheetData>
    <row r="2" spans="2:10" ht="13.5" customHeight="1">
      <c r="D2" s="134" t="s">
        <v>519</v>
      </c>
      <c r="E2" s="361" t="s">
        <v>372</v>
      </c>
      <c r="F2" s="361"/>
      <c r="G2" s="361"/>
      <c r="H2" s="135"/>
      <c r="I2" s="135"/>
      <c r="J2" s="136"/>
    </row>
    <row r="3" spans="2:10" ht="18" customHeight="1" thickBot="1">
      <c r="J3" s="48"/>
    </row>
    <row r="4" spans="2:10" ht="18" customHeight="1">
      <c r="B4" s="421" t="s">
        <v>376</v>
      </c>
      <c r="C4" s="421"/>
      <c r="D4" s="421"/>
      <c r="E4" s="137" t="s">
        <v>561</v>
      </c>
      <c r="F4" s="138" t="s">
        <v>562</v>
      </c>
      <c r="G4" s="138" t="s">
        <v>673</v>
      </c>
      <c r="H4" s="138" t="s">
        <v>690</v>
      </c>
      <c r="I4" s="138" t="s">
        <v>703</v>
      </c>
      <c r="J4" s="139" t="s">
        <v>721</v>
      </c>
    </row>
    <row r="5" spans="2:10" ht="6.95" customHeight="1">
      <c r="B5" s="4"/>
      <c r="C5" s="4"/>
      <c r="D5" s="4"/>
      <c r="E5" s="4"/>
      <c r="F5" s="4"/>
      <c r="G5" s="4"/>
      <c r="H5" s="4"/>
      <c r="I5" s="4"/>
      <c r="J5" s="140"/>
    </row>
    <row r="6" spans="2:10" ht="18" customHeight="1">
      <c r="B6" s="422" t="s">
        <v>322</v>
      </c>
      <c r="C6" s="422"/>
      <c r="D6" s="422"/>
      <c r="E6" s="141">
        <v>2174083</v>
      </c>
      <c r="F6" s="141">
        <v>2234074</v>
      </c>
      <c r="G6" s="141">
        <f>SUM(G8:G24)</f>
        <v>2323418</v>
      </c>
      <c r="H6" s="141">
        <f>SUM(H8:H24)</f>
        <v>2515425</v>
      </c>
      <c r="I6" s="141">
        <f>SUM(I8:I24)</f>
        <v>2782829</v>
      </c>
      <c r="J6" s="142">
        <f>SUM(J8:J24)</f>
        <v>2845771</v>
      </c>
    </row>
    <row r="7" spans="2:10" ht="6.95" customHeight="1">
      <c r="B7" s="4"/>
      <c r="C7" s="4"/>
      <c r="D7" s="4"/>
      <c r="E7" s="143"/>
      <c r="F7" s="143"/>
      <c r="G7" s="143"/>
      <c r="H7" s="143"/>
      <c r="I7" s="143"/>
      <c r="J7" s="144"/>
    </row>
    <row r="8" spans="2:10" ht="18" customHeight="1">
      <c r="B8" s="4"/>
      <c r="C8" s="357" t="s">
        <v>377</v>
      </c>
      <c r="D8" s="357"/>
      <c r="E8" s="141">
        <v>900657</v>
      </c>
      <c r="F8" s="141">
        <v>998878</v>
      </c>
      <c r="G8" s="141">
        <v>1187514</v>
      </c>
      <c r="H8" s="141">
        <v>1090918</v>
      </c>
      <c r="I8" s="141">
        <v>1312469</v>
      </c>
      <c r="J8" s="145">
        <v>1364540</v>
      </c>
    </row>
    <row r="9" spans="2:10" ht="18" customHeight="1">
      <c r="B9" s="4"/>
      <c r="C9" s="357" t="s">
        <v>527</v>
      </c>
      <c r="D9" s="357"/>
      <c r="E9" s="141">
        <v>40330</v>
      </c>
      <c r="F9" s="141">
        <v>40969</v>
      </c>
      <c r="G9" s="141">
        <v>44491</v>
      </c>
      <c r="H9" s="141">
        <v>51118</v>
      </c>
      <c r="I9" s="141">
        <v>60629</v>
      </c>
      <c r="J9" s="145">
        <v>60840</v>
      </c>
    </row>
    <row r="10" spans="2:10" ht="18" customHeight="1">
      <c r="B10" s="4"/>
      <c r="C10" s="357" t="s">
        <v>528</v>
      </c>
      <c r="D10" s="357"/>
      <c r="E10" s="141">
        <v>30880</v>
      </c>
      <c r="F10" s="141">
        <v>27890</v>
      </c>
      <c r="G10" s="141">
        <v>23185</v>
      </c>
      <c r="H10" s="141">
        <v>30430</v>
      </c>
      <c r="I10" s="141">
        <v>40590</v>
      </c>
      <c r="J10" s="145">
        <v>40030</v>
      </c>
    </row>
    <row r="11" spans="2:10" ht="18" customHeight="1">
      <c r="B11" s="4"/>
      <c r="C11" s="357" t="s">
        <v>529</v>
      </c>
      <c r="D11" s="357"/>
      <c r="E11" s="141">
        <v>27950</v>
      </c>
      <c r="F11" s="141">
        <v>28300</v>
      </c>
      <c r="G11" s="141">
        <v>34000</v>
      </c>
      <c r="H11" s="141">
        <v>35700</v>
      </c>
      <c r="I11" s="141">
        <v>39200</v>
      </c>
      <c r="J11" s="145">
        <v>40000</v>
      </c>
    </row>
    <row r="12" spans="2:10" ht="18" customHeight="1">
      <c r="B12" s="4"/>
      <c r="C12" s="357" t="s">
        <v>530</v>
      </c>
      <c r="D12" s="357"/>
      <c r="E12" s="141">
        <v>0</v>
      </c>
      <c r="F12" s="141">
        <v>7413</v>
      </c>
      <c r="G12" s="141">
        <v>7845</v>
      </c>
      <c r="H12" s="141">
        <v>8278</v>
      </c>
      <c r="I12" s="141">
        <v>9121</v>
      </c>
      <c r="J12" s="145">
        <v>6707</v>
      </c>
    </row>
    <row r="13" spans="2:10" ht="18" customHeight="1">
      <c r="B13" s="4"/>
      <c r="C13" s="357" t="s">
        <v>378</v>
      </c>
      <c r="D13" s="357"/>
      <c r="E13" s="141">
        <v>5601</v>
      </c>
      <c r="F13" s="141">
        <v>3620</v>
      </c>
      <c r="G13" s="141">
        <v>3425</v>
      </c>
      <c r="H13" s="141">
        <v>6715</v>
      </c>
      <c r="I13" s="141">
        <v>4591</v>
      </c>
      <c r="J13" s="145">
        <v>4041</v>
      </c>
    </row>
    <row r="14" spans="2:10" ht="18" customHeight="1">
      <c r="B14" s="4"/>
      <c r="C14" s="357" t="s">
        <v>531</v>
      </c>
      <c r="D14" s="357"/>
      <c r="E14" s="141">
        <v>1098</v>
      </c>
      <c r="F14" s="141">
        <v>2440</v>
      </c>
      <c r="G14" s="141">
        <v>2544</v>
      </c>
      <c r="H14" s="141">
        <v>2793</v>
      </c>
      <c r="I14" s="141">
        <v>3264</v>
      </c>
      <c r="J14" s="145">
        <v>3285</v>
      </c>
    </row>
    <row r="15" spans="2:10" ht="18" customHeight="1">
      <c r="B15" s="35"/>
      <c r="C15" s="424" t="s">
        <v>532</v>
      </c>
      <c r="D15" s="424"/>
      <c r="E15" s="141">
        <v>506923</v>
      </c>
      <c r="F15" s="141">
        <v>468142</v>
      </c>
      <c r="G15" s="141">
        <v>332917</v>
      </c>
      <c r="H15" s="141">
        <v>401390</v>
      </c>
      <c r="I15" s="141">
        <v>405082</v>
      </c>
      <c r="J15" s="145">
        <v>406333</v>
      </c>
    </row>
    <row r="16" spans="2:10" ht="19.5" customHeight="1">
      <c r="B16" s="35"/>
      <c r="C16" s="424" t="s">
        <v>533</v>
      </c>
      <c r="D16" s="424"/>
      <c r="E16" s="141">
        <v>0</v>
      </c>
      <c r="F16" s="141">
        <v>0</v>
      </c>
      <c r="G16" s="141" t="s">
        <v>674</v>
      </c>
      <c r="H16" s="141">
        <v>354</v>
      </c>
      <c r="I16" s="141">
        <v>0</v>
      </c>
      <c r="J16" s="142">
        <v>0</v>
      </c>
    </row>
    <row r="17" spans="2:10" ht="19.5" customHeight="1">
      <c r="B17" s="35"/>
      <c r="C17" s="424" t="s">
        <v>534</v>
      </c>
      <c r="D17" s="424"/>
      <c r="E17" s="141">
        <v>607370</v>
      </c>
      <c r="F17" s="141">
        <v>582768</v>
      </c>
      <c r="G17" s="141">
        <v>610206</v>
      </c>
      <c r="H17" s="141">
        <v>0</v>
      </c>
      <c r="I17" s="141">
        <v>0</v>
      </c>
      <c r="J17" s="142">
        <v>0</v>
      </c>
    </row>
    <row r="18" spans="2:10" ht="19.5" customHeight="1">
      <c r="B18" s="35"/>
      <c r="C18" s="424" t="s">
        <v>697</v>
      </c>
      <c r="D18" s="424"/>
      <c r="E18" s="141">
        <v>0</v>
      </c>
      <c r="F18" s="141">
        <v>0</v>
      </c>
      <c r="G18" s="141">
        <v>0</v>
      </c>
      <c r="H18" s="141">
        <v>784477</v>
      </c>
      <c r="I18" s="141">
        <v>793271</v>
      </c>
      <c r="J18" s="145">
        <v>790811</v>
      </c>
    </row>
    <row r="19" spans="2:10" ht="19.5" customHeight="1">
      <c r="B19" s="35"/>
      <c r="C19" s="424" t="s">
        <v>535</v>
      </c>
      <c r="D19" s="424"/>
      <c r="E19" s="141">
        <v>366</v>
      </c>
      <c r="F19" s="141">
        <v>372</v>
      </c>
      <c r="G19" s="141">
        <v>1618</v>
      </c>
      <c r="H19" s="141">
        <v>1528</v>
      </c>
      <c r="I19" s="141">
        <v>1500</v>
      </c>
      <c r="J19" s="145">
        <v>1938</v>
      </c>
    </row>
    <row r="20" spans="2:10" ht="19.5" customHeight="1">
      <c r="B20" s="35"/>
      <c r="C20" s="424" t="s">
        <v>536</v>
      </c>
      <c r="D20" s="424"/>
      <c r="E20" s="141">
        <v>1605</v>
      </c>
      <c r="F20" s="141">
        <v>2810</v>
      </c>
      <c r="G20" s="141">
        <v>2559</v>
      </c>
      <c r="H20" s="141">
        <v>3318</v>
      </c>
      <c r="I20" s="141">
        <v>3914</v>
      </c>
      <c r="J20" s="145">
        <v>4014</v>
      </c>
    </row>
    <row r="21" spans="2:10" ht="19.5" customHeight="1">
      <c r="B21" s="35"/>
      <c r="C21" s="424" t="s">
        <v>537</v>
      </c>
      <c r="D21" s="424"/>
      <c r="E21" s="141">
        <v>23901</v>
      </c>
      <c r="F21" s="141">
        <v>23598</v>
      </c>
      <c r="G21" s="141">
        <v>22583</v>
      </c>
      <c r="H21" s="141">
        <v>20841</v>
      </c>
      <c r="I21" s="141">
        <v>20488</v>
      </c>
      <c r="J21" s="145">
        <v>21700</v>
      </c>
    </row>
    <row r="22" spans="2:10" ht="19.5" customHeight="1">
      <c r="B22" s="35"/>
      <c r="C22" s="424" t="s">
        <v>538</v>
      </c>
      <c r="D22" s="424"/>
      <c r="E22" s="141">
        <v>245</v>
      </c>
      <c r="F22" s="141">
        <v>0</v>
      </c>
      <c r="G22" s="141" t="s">
        <v>674</v>
      </c>
      <c r="H22" s="141">
        <v>5368</v>
      </c>
      <c r="I22" s="141">
        <v>6326</v>
      </c>
      <c r="J22" s="145">
        <v>5428</v>
      </c>
    </row>
    <row r="23" spans="2:10" ht="19.5" customHeight="1">
      <c r="B23" s="35"/>
      <c r="C23" s="424" t="s">
        <v>539</v>
      </c>
      <c r="D23" s="424"/>
      <c r="E23" s="141">
        <v>16363</v>
      </c>
      <c r="F23" s="141">
        <v>29345</v>
      </c>
      <c r="G23" s="141">
        <v>29671</v>
      </c>
      <c r="H23" s="141">
        <v>47573</v>
      </c>
      <c r="I23" s="141">
        <v>57107</v>
      </c>
      <c r="J23" s="145">
        <v>66705</v>
      </c>
    </row>
    <row r="24" spans="2:10" ht="19.5" customHeight="1">
      <c r="B24" s="35"/>
      <c r="C24" s="424" t="s">
        <v>550</v>
      </c>
      <c r="D24" s="424"/>
      <c r="E24" s="141">
        <v>10794</v>
      </c>
      <c r="F24" s="141">
        <v>17529</v>
      </c>
      <c r="G24" s="141">
        <v>20860</v>
      </c>
      <c r="H24" s="141">
        <v>24624</v>
      </c>
      <c r="I24" s="141">
        <v>25277</v>
      </c>
      <c r="J24" s="145">
        <v>29399</v>
      </c>
    </row>
    <row r="25" spans="2:10" ht="6.75" customHeight="1" thickBot="1">
      <c r="B25" s="5"/>
      <c r="C25" s="5"/>
      <c r="D25" s="5"/>
      <c r="E25" s="146"/>
      <c r="F25" s="146"/>
      <c r="G25" s="146"/>
      <c r="H25" s="146"/>
      <c r="I25" s="146"/>
      <c r="J25" s="147"/>
    </row>
    <row r="26" spans="2:10" ht="16.5" customHeight="1">
      <c r="C26" s="6" t="s">
        <v>379</v>
      </c>
      <c r="D26" s="6" t="s">
        <v>691</v>
      </c>
    </row>
    <row r="27" spans="2:10" ht="27.75" customHeight="1">
      <c r="C27" s="423" t="s">
        <v>710</v>
      </c>
      <c r="D27" s="423"/>
      <c r="E27" s="423"/>
      <c r="F27" s="423"/>
      <c r="G27" s="423"/>
      <c r="H27" s="423"/>
      <c r="I27" s="423"/>
      <c r="J27" s="423"/>
    </row>
  </sheetData>
  <mergeCells count="21">
    <mergeCell ref="C27:J27"/>
    <mergeCell ref="C24:D24"/>
    <mergeCell ref="C23:D23"/>
    <mergeCell ref="C9:D9"/>
    <mergeCell ref="C13:D13"/>
    <mergeCell ref="C14:D14"/>
    <mergeCell ref="C17:D17"/>
    <mergeCell ref="C16:D16"/>
    <mergeCell ref="C15:D15"/>
    <mergeCell ref="C11:D11"/>
    <mergeCell ref="C12:D12"/>
    <mergeCell ref="C18:D18"/>
    <mergeCell ref="C19:D19"/>
    <mergeCell ref="C20:D20"/>
    <mergeCell ref="C21:D21"/>
    <mergeCell ref="C22:D22"/>
    <mergeCell ref="E2:G2"/>
    <mergeCell ref="C10:D10"/>
    <mergeCell ref="B4:D4"/>
    <mergeCell ref="B6:D6"/>
    <mergeCell ref="C8:D8"/>
  </mergeCells>
  <phoneticPr fontId="2"/>
  <pageMargins left="0.75" right="0.75" top="1" bottom="1" header="0.51200000000000001" footer="0.51200000000000001"/>
  <pageSetup paperSize="9" scale="98"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dimension ref="B2:AE42"/>
  <sheetViews>
    <sheetView showGridLines="0" view="pageBreakPreview" zoomScaleNormal="100" workbookViewId="0">
      <selection activeCell="K9" sqref="K9"/>
    </sheetView>
  </sheetViews>
  <sheetFormatPr defaultRowHeight="13.5" customHeight="1"/>
  <cols>
    <col min="1" max="1" width="3.875" style="6" customWidth="1"/>
    <col min="2" max="2" width="7" style="6" customWidth="1"/>
    <col min="3" max="4" width="6.125" style="6" customWidth="1"/>
    <col min="5" max="5" width="7.25" style="6" customWidth="1"/>
    <col min="6" max="6" width="8.25" style="6" customWidth="1"/>
    <col min="7" max="7" width="7" style="6" bestFit="1" customWidth="1"/>
    <col min="8" max="8" width="9.875" style="6" customWidth="1"/>
    <col min="9" max="9" width="8.125" style="6" customWidth="1"/>
    <col min="10" max="10" width="6" style="6" bestFit="1" customWidth="1"/>
    <col min="11" max="11" width="9.875" style="6" customWidth="1"/>
    <col min="12" max="12" width="8.125" style="6" customWidth="1"/>
    <col min="13" max="13" width="6" style="6" bestFit="1" customWidth="1"/>
    <col min="14" max="14" width="5" style="6" customWidth="1"/>
    <col min="15" max="15" width="15.625" style="4" customWidth="1"/>
    <col min="16" max="16" width="13.625" style="4" customWidth="1"/>
    <col min="17" max="21" width="9.625" style="4" customWidth="1"/>
    <col min="22" max="31" width="9" style="4"/>
    <col min="32" max="16384" width="9" style="6"/>
  </cols>
  <sheetData>
    <row r="2" spans="2:21" ht="13.5" customHeight="1">
      <c r="E2" s="6" t="s">
        <v>520</v>
      </c>
      <c r="F2" s="318" t="s">
        <v>429</v>
      </c>
      <c r="G2" s="318"/>
      <c r="H2" s="318"/>
      <c r="I2" s="318"/>
    </row>
    <row r="3" spans="2:21" ht="13.5" customHeight="1">
      <c r="G3" s="318" t="s">
        <v>324</v>
      </c>
      <c r="H3" s="318"/>
      <c r="I3" s="318"/>
      <c r="J3" s="318"/>
    </row>
    <row r="4" spans="2:21" ht="18" customHeight="1" thickBot="1">
      <c r="B4" s="17"/>
      <c r="C4" s="17"/>
      <c r="D4" s="17"/>
      <c r="E4" s="17"/>
      <c r="F4" s="17"/>
      <c r="G4" s="17"/>
      <c r="H4" s="17"/>
      <c r="I4" s="17"/>
      <c r="J4" s="17"/>
      <c r="K4" s="317" t="s">
        <v>712</v>
      </c>
      <c r="L4" s="317"/>
      <c r="M4" s="317"/>
    </row>
    <row r="5" spans="2:21" ht="18" customHeight="1">
      <c r="B5" s="97" t="s">
        <v>435</v>
      </c>
      <c r="C5" s="98"/>
      <c r="D5" s="315" t="s">
        <v>326</v>
      </c>
      <c r="E5" s="316"/>
      <c r="F5" s="316"/>
      <c r="G5" s="425"/>
      <c r="H5" s="315" t="s">
        <v>327</v>
      </c>
      <c r="I5" s="316"/>
      <c r="J5" s="425"/>
      <c r="K5" s="315" t="s">
        <v>328</v>
      </c>
      <c r="L5" s="316"/>
      <c r="M5" s="316"/>
      <c r="O5" s="385"/>
      <c r="P5" s="99"/>
      <c r="Q5" s="99"/>
      <c r="R5" s="99"/>
      <c r="S5" s="99"/>
      <c r="T5" s="99"/>
      <c r="U5" s="99"/>
    </row>
    <row r="6" spans="2:21" ht="18" customHeight="1">
      <c r="B6" s="100"/>
      <c r="C6" s="101"/>
      <c r="D6" s="401" t="s">
        <v>329</v>
      </c>
      <c r="E6" s="403"/>
      <c r="F6" s="102" t="s">
        <v>277</v>
      </c>
      <c r="G6" s="102" t="s">
        <v>330</v>
      </c>
      <c r="H6" s="102" t="s">
        <v>329</v>
      </c>
      <c r="I6" s="102" t="s">
        <v>277</v>
      </c>
      <c r="J6" s="102" t="s">
        <v>330</v>
      </c>
      <c r="K6" s="102" t="s">
        <v>329</v>
      </c>
      <c r="L6" s="102" t="s">
        <v>277</v>
      </c>
      <c r="M6" s="103" t="s">
        <v>330</v>
      </c>
      <c r="O6" s="385"/>
      <c r="P6" s="104"/>
      <c r="Q6" s="105"/>
      <c r="R6" s="105"/>
      <c r="S6" s="104"/>
      <c r="T6" s="104"/>
      <c r="U6" s="105"/>
    </row>
    <row r="7" spans="2:21" ht="15.95" customHeight="1">
      <c r="B7" s="4"/>
      <c r="C7" s="11"/>
      <c r="D7" s="106"/>
      <c r="E7" s="426" t="s">
        <v>282</v>
      </c>
      <c r="F7" s="107" t="s">
        <v>288</v>
      </c>
      <c r="G7" s="108">
        <v>0</v>
      </c>
      <c r="H7" s="4"/>
      <c r="I7" s="4"/>
      <c r="J7" s="109"/>
      <c r="K7" s="110"/>
      <c r="L7" s="4"/>
      <c r="M7" s="109"/>
      <c r="O7" s="435"/>
      <c r="P7" s="436"/>
      <c r="Q7" s="436"/>
      <c r="R7" s="436"/>
      <c r="S7" s="436"/>
      <c r="T7" s="436"/>
      <c r="U7" s="111"/>
    </row>
    <row r="8" spans="2:21" ht="15.95" customHeight="1">
      <c r="B8" s="4"/>
      <c r="C8" s="11"/>
      <c r="D8" s="110"/>
      <c r="E8" s="437"/>
      <c r="F8" s="107" t="s">
        <v>283</v>
      </c>
      <c r="G8" s="112">
        <v>1</v>
      </c>
      <c r="H8" s="4"/>
      <c r="I8" s="4"/>
      <c r="J8" s="109"/>
      <c r="K8" s="110"/>
      <c r="L8" s="4"/>
      <c r="M8" s="109"/>
      <c r="O8" s="385"/>
      <c r="P8" s="385"/>
      <c r="Q8" s="385"/>
      <c r="R8" s="385"/>
      <c r="S8" s="385"/>
      <c r="T8" s="385"/>
      <c r="U8" s="111"/>
    </row>
    <row r="9" spans="2:21" ht="15.95" customHeight="1">
      <c r="B9" s="4"/>
      <c r="C9" s="11"/>
      <c r="D9" s="110"/>
      <c r="E9" s="437"/>
      <c r="F9" s="107" t="s">
        <v>285</v>
      </c>
      <c r="G9" s="112">
        <v>2</v>
      </c>
      <c r="H9" s="4"/>
      <c r="I9" s="4"/>
      <c r="J9" s="109"/>
      <c r="K9" s="110"/>
      <c r="L9" s="4"/>
      <c r="M9" s="109"/>
      <c r="P9" s="113"/>
      <c r="Q9" s="113"/>
      <c r="R9" s="113"/>
      <c r="S9" s="113"/>
      <c r="T9" s="114"/>
    </row>
    <row r="10" spans="2:21" ht="15.95" customHeight="1">
      <c r="B10" s="4"/>
      <c r="C10" s="11"/>
      <c r="D10" s="115"/>
      <c r="E10" s="371"/>
      <c r="F10" s="107" t="s">
        <v>286</v>
      </c>
      <c r="G10" s="112">
        <v>2</v>
      </c>
      <c r="H10" s="4"/>
      <c r="I10" s="4"/>
      <c r="J10" s="109"/>
      <c r="K10" s="110"/>
      <c r="L10" s="4"/>
      <c r="M10" s="109"/>
      <c r="O10" s="99"/>
      <c r="P10" s="99"/>
      <c r="Q10" s="99"/>
      <c r="R10" s="99"/>
      <c r="S10" s="99"/>
    </row>
    <row r="11" spans="2:21" ht="15.95" customHeight="1">
      <c r="B11" s="359" t="s">
        <v>305</v>
      </c>
      <c r="C11" s="438"/>
      <c r="D11" s="439" t="s">
        <v>331</v>
      </c>
      <c r="E11" s="438"/>
      <c r="F11" s="107" t="s">
        <v>288</v>
      </c>
      <c r="G11" s="112">
        <v>2</v>
      </c>
      <c r="H11" s="437" t="s">
        <v>305</v>
      </c>
      <c r="I11" s="107" t="s">
        <v>288</v>
      </c>
      <c r="J11" s="108">
        <v>3</v>
      </c>
      <c r="K11" s="437" t="s">
        <v>305</v>
      </c>
      <c r="L11" s="107" t="s">
        <v>288</v>
      </c>
      <c r="M11" s="116">
        <v>4</v>
      </c>
      <c r="O11" s="99"/>
      <c r="P11" s="104"/>
      <c r="Q11" s="105"/>
      <c r="R11" s="105"/>
      <c r="S11" s="104"/>
      <c r="T11" s="99"/>
      <c r="U11" s="99"/>
    </row>
    <row r="12" spans="2:21" ht="15.95" customHeight="1">
      <c r="B12" s="4"/>
      <c r="C12" s="11"/>
      <c r="D12" s="439"/>
      <c r="E12" s="438"/>
      <c r="F12" s="107" t="s">
        <v>283</v>
      </c>
      <c r="G12" s="112">
        <v>3</v>
      </c>
      <c r="H12" s="437"/>
      <c r="I12" s="107" t="s">
        <v>283</v>
      </c>
      <c r="J12" s="112">
        <v>2</v>
      </c>
      <c r="K12" s="437"/>
      <c r="L12" s="107" t="s">
        <v>283</v>
      </c>
      <c r="M12" s="117">
        <v>3</v>
      </c>
      <c r="T12" s="104"/>
      <c r="U12" s="105"/>
    </row>
    <row r="13" spans="2:21" ht="15.95" customHeight="1">
      <c r="B13" s="4"/>
      <c r="C13" s="11"/>
      <c r="D13" s="439"/>
      <c r="E13" s="438"/>
      <c r="F13" s="107" t="s">
        <v>290</v>
      </c>
      <c r="G13" s="112">
        <v>8</v>
      </c>
      <c r="H13" s="437"/>
      <c r="I13" s="107" t="s">
        <v>290</v>
      </c>
      <c r="J13" s="112">
        <v>3</v>
      </c>
      <c r="K13" s="437"/>
      <c r="L13" s="107" t="s">
        <v>290</v>
      </c>
      <c r="M13" s="117">
        <v>24</v>
      </c>
    </row>
    <row r="14" spans="2:21" ht="15.95" customHeight="1">
      <c r="B14" s="4"/>
      <c r="C14" s="11"/>
      <c r="D14" s="439"/>
      <c r="E14" s="438"/>
      <c r="F14" s="107" t="s">
        <v>285</v>
      </c>
      <c r="G14" s="112">
        <v>11</v>
      </c>
      <c r="H14" s="437"/>
      <c r="I14" s="107" t="s">
        <v>285</v>
      </c>
      <c r="J14" s="112">
        <v>2</v>
      </c>
      <c r="K14" s="437"/>
      <c r="L14" s="107" t="s">
        <v>285</v>
      </c>
      <c r="M14" s="117">
        <v>7</v>
      </c>
    </row>
    <row r="15" spans="2:21" ht="15.95" customHeight="1">
      <c r="B15" s="4"/>
      <c r="C15" s="11"/>
      <c r="D15" s="439"/>
      <c r="E15" s="438"/>
      <c r="F15" s="107" t="s">
        <v>286</v>
      </c>
      <c r="G15" s="112">
        <v>5</v>
      </c>
      <c r="H15" s="437"/>
      <c r="I15" s="107" t="s">
        <v>286</v>
      </c>
      <c r="J15" s="112">
        <v>0</v>
      </c>
      <c r="K15" s="437"/>
      <c r="L15" s="107" t="s">
        <v>286</v>
      </c>
      <c r="M15" s="117">
        <v>1</v>
      </c>
    </row>
    <row r="16" spans="2:21" ht="15.95" customHeight="1">
      <c r="B16" s="4"/>
      <c r="C16" s="11"/>
      <c r="D16" s="439"/>
      <c r="E16" s="438"/>
      <c r="F16" s="107" t="s">
        <v>307</v>
      </c>
      <c r="G16" s="112">
        <v>0</v>
      </c>
      <c r="H16" s="437"/>
      <c r="I16" s="107" t="s">
        <v>307</v>
      </c>
      <c r="J16" s="112">
        <v>4</v>
      </c>
      <c r="K16" s="437"/>
      <c r="L16" s="107" t="s">
        <v>307</v>
      </c>
      <c r="M16" s="117">
        <v>1</v>
      </c>
    </row>
    <row r="17" spans="2:13" ht="15.95" customHeight="1">
      <c r="B17" s="4"/>
      <c r="C17" s="11"/>
      <c r="D17" s="439"/>
      <c r="E17" s="438"/>
      <c r="F17" s="107" t="s">
        <v>332</v>
      </c>
      <c r="G17" s="112">
        <v>2</v>
      </c>
      <c r="H17" s="437"/>
      <c r="I17" s="107" t="s">
        <v>332</v>
      </c>
      <c r="J17" s="112">
        <v>3</v>
      </c>
      <c r="K17" s="437"/>
      <c r="L17" s="107" t="s">
        <v>332</v>
      </c>
      <c r="M17" s="117">
        <v>0</v>
      </c>
    </row>
    <row r="18" spans="2:13" ht="15.95" customHeight="1">
      <c r="B18" s="4"/>
      <c r="C18" s="11"/>
      <c r="D18" s="439"/>
      <c r="E18" s="438"/>
      <c r="F18" s="118" t="s">
        <v>298</v>
      </c>
      <c r="G18" s="112">
        <v>1</v>
      </c>
      <c r="H18" s="437"/>
      <c r="I18" s="118" t="s">
        <v>298</v>
      </c>
      <c r="J18" s="112">
        <v>1</v>
      </c>
      <c r="K18" s="437"/>
      <c r="L18" s="118" t="s">
        <v>298</v>
      </c>
      <c r="M18" s="117">
        <v>4</v>
      </c>
    </row>
    <row r="19" spans="2:13" ht="15.95" customHeight="1">
      <c r="B19" s="4"/>
      <c r="C19" s="11"/>
      <c r="D19" s="440"/>
      <c r="E19" s="430"/>
      <c r="F19" s="118" t="s">
        <v>300</v>
      </c>
      <c r="G19" s="112">
        <v>1</v>
      </c>
      <c r="H19" s="371"/>
      <c r="I19" s="118" t="s">
        <v>300</v>
      </c>
      <c r="J19" s="112">
        <v>5</v>
      </c>
      <c r="K19" s="371"/>
      <c r="L19" s="118" t="s">
        <v>300</v>
      </c>
      <c r="M19" s="117">
        <v>3</v>
      </c>
    </row>
    <row r="20" spans="2:13" ht="15.95" customHeight="1">
      <c r="B20" s="427" t="s">
        <v>333</v>
      </c>
      <c r="C20" s="428"/>
      <c r="D20" s="431" t="s">
        <v>334</v>
      </c>
      <c r="E20" s="432"/>
      <c r="F20" s="107" t="s">
        <v>335</v>
      </c>
      <c r="G20" s="112">
        <v>0</v>
      </c>
      <c r="H20" s="426" t="s">
        <v>333</v>
      </c>
      <c r="I20" s="107" t="s">
        <v>335</v>
      </c>
      <c r="J20" s="112">
        <v>0</v>
      </c>
      <c r="K20" s="426" t="s">
        <v>333</v>
      </c>
      <c r="L20" s="107" t="s">
        <v>335</v>
      </c>
      <c r="M20" s="117">
        <v>0</v>
      </c>
    </row>
    <row r="21" spans="2:13" ht="15.95" customHeight="1">
      <c r="B21" s="429"/>
      <c r="C21" s="430"/>
      <c r="D21" s="433"/>
      <c r="E21" s="434"/>
      <c r="F21" s="107" t="s">
        <v>336</v>
      </c>
      <c r="G21" s="112">
        <v>0</v>
      </c>
      <c r="H21" s="371"/>
      <c r="I21" s="107" t="s">
        <v>336</v>
      </c>
      <c r="J21" s="112">
        <v>0</v>
      </c>
      <c r="K21" s="371"/>
      <c r="L21" s="107" t="s">
        <v>336</v>
      </c>
      <c r="M21" s="117">
        <v>0</v>
      </c>
    </row>
    <row r="22" spans="2:13" ht="15.95" customHeight="1">
      <c r="B22" s="427" t="s">
        <v>337</v>
      </c>
      <c r="C22" s="428"/>
      <c r="D22" s="431" t="s">
        <v>338</v>
      </c>
      <c r="E22" s="432"/>
      <c r="F22" s="107" t="s">
        <v>339</v>
      </c>
      <c r="G22" s="112">
        <v>2</v>
      </c>
      <c r="H22" s="426" t="s">
        <v>337</v>
      </c>
      <c r="I22" s="107" t="s">
        <v>339</v>
      </c>
      <c r="J22" s="112">
        <v>0</v>
      </c>
      <c r="K22" s="426" t="s">
        <v>337</v>
      </c>
      <c r="L22" s="107" t="s">
        <v>339</v>
      </c>
      <c r="M22" s="117">
        <v>2</v>
      </c>
    </row>
    <row r="23" spans="2:13" ht="15.95" customHeight="1">
      <c r="B23" s="429"/>
      <c r="C23" s="430"/>
      <c r="D23" s="433"/>
      <c r="E23" s="434"/>
      <c r="F23" s="107" t="s">
        <v>340</v>
      </c>
      <c r="G23" s="112">
        <v>0</v>
      </c>
      <c r="H23" s="371"/>
      <c r="I23" s="107" t="s">
        <v>340</v>
      </c>
      <c r="J23" s="112">
        <v>1</v>
      </c>
      <c r="K23" s="371"/>
      <c r="L23" s="107" t="s">
        <v>340</v>
      </c>
      <c r="M23" s="117">
        <v>3</v>
      </c>
    </row>
    <row r="24" spans="2:13" ht="15.95" customHeight="1">
      <c r="B24" s="454" t="s">
        <v>301</v>
      </c>
      <c r="C24" s="455"/>
      <c r="D24" s="441" t="s">
        <v>341</v>
      </c>
      <c r="E24" s="442"/>
      <c r="F24" s="443"/>
      <c r="G24" s="119">
        <v>0</v>
      </c>
      <c r="H24" s="120"/>
      <c r="I24" s="121"/>
      <c r="J24" s="112"/>
      <c r="K24" s="120"/>
      <c r="L24" s="121"/>
      <c r="M24" s="117"/>
    </row>
    <row r="25" spans="2:13" ht="15.95" customHeight="1">
      <c r="B25" s="357"/>
      <c r="C25" s="456"/>
      <c r="D25" s="441" t="s">
        <v>302</v>
      </c>
      <c r="E25" s="442"/>
      <c r="F25" s="443"/>
      <c r="G25" s="119">
        <v>5</v>
      </c>
      <c r="H25" s="441" t="s">
        <v>302</v>
      </c>
      <c r="I25" s="443"/>
      <c r="J25" s="112">
        <v>2</v>
      </c>
      <c r="K25" s="441" t="s">
        <v>302</v>
      </c>
      <c r="L25" s="443"/>
      <c r="M25" s="117">
        <v>7</v>
      </c>
    </row>
    <row r="26" spans="2:13" ht="15.95" customHeight="1">
      <c r="B26" s="357"/>
      <c r="C26" s="456"/>
      <c r="D26" s="441" t="s">
        <v>303</v>
      </c>
      <c r="E26" s="442"/>
      <c r="F26" s="443"/>
      <c r="G26" s="119">
        <v>1</v>
      </c>
      <c r="H26" s="441" t="s">
        <v>303</v>
      </c>
      <c r="I26" s="443"/>
      <c r="J26" s="112">
        <v>0</v>
      </c>
      <c r="K26" s="441" t="s">
        <v>303</v>
      </c>
      <c r="L26" s="443"/>
      <c r="M26" s="122">
        <v>0</v>
      </c>
    </row>
    <row r="27" spans="2:13" ht="15.95" customHeight="1">
      <c r="B27" s="457"/>
      <c r="C27" s="458"/>
      <c r="D27" s="441" t="s">
        <v>310</v>
      </c>
      <c r="E27" s="442"/>
      <c r="F27" s="443"/>
      <c r="G27" s="119">
        <v>3</v>
      </c>
      <c r="H27" s="441" t="s">
        <v>310</v>
      </c>
      <c r="I27" s="443"/>
      <c r="J27" s="112">
        <v>3</v>
      </c>
      <c r="K27" s="441" t="s">
        <v>310</v>
      </c>
      <c r="L27" s="443"/>
      <c r="M27" s="117">
        <v>4</v>
      </c>
    </row>
    <row r="28" spans="2:13" ht="15.95" customHeight="1">
      <c r="B28" s="123" t="s">
        <v>267</v>
      </c>
      <c r="C28" s="124">
        <f>G28+J28+M28</f>
        <v>141</v>
      </c>
      <c r="D28" s="441" t="s">
        <v>342</v>
      </c>
      <c r="E28" s="442"/>
      <c r="F28" s="443"/>
      <c r="G28" s="125">
        <f>SUM(G7:G27)</f>
        <v>49</v>
      </c>
      <c r="H28" s="441" t="s">
        <v>342</v>
      </c>
      <c r="I28" s="443"/>
      <c r="J28" s="125">
        <f>SUM(J11:J27)</f>
        <v>29</v>
      </c>
      <c r="K28" s="441" t="s">
        <v>342</v>
      </c>
      <c r="L28" s="443"/>
      <c r="M28" s="126">
        <f>SUM(M11:M27)</f>
        <v>63</v>
      </c>
    </row>
    <row r="33" spans="2:9" ht="13.5" customHeight="1">
      <c r="C33" s="127"/>
    </row>
    <row r="34" spans="2:9" ht="13.5" customHeight="1">
      <c r="B34" s="445" t="s">
        <v>386</v>
      </c>
      <c r="C34" s="446"/>
      <c r="D34" s="103" t="s">
        <v>267</v>
      </c>
      <c r="E34" s="103" t="s">
        <v>283</v>
      </c>
      <c r="F34" s="103" t="s">
        <v>290</v>
      </c>
      <c r="G34" s="103" t="s">
        <v>285</v>
      </c>
      <c r="H34" s="103" t="s">
        <v>387</v>
      </c>
      <c r="I34" s="128" t="s">
        <v>388</v>
      </c>
    </row>
    <row r="35" spans="2:9" ht="13.5" customHeight="1">
      <c r="B35" s="447"/>
      <c r="C35" s="448"/>
      <c r="D35" s="129">
        <v>18</v>
      </c>
      <c r="E35" s="130">
        <v>0</v>
      </c>
      <c r="F35" s="130">
        <v>0</v>
      </c>
      <c r="G35" s="131">
        <v>4</v>
      </c>
      <c r="H35" s="131">
        <v>14</v>
      </c>
      <c r="I35" s="130" t="s">
        <v>704</v>
      </c>
    </row>
    <row r="36" spans="2:9" ht="13.5" customHeight="1">
      <c r="B36" s="449" t="s">
        <v>430</v>
      </c>
      <c r="C36" s="449"/>
      <c r="D36" s="449"/>
      <c r="E36" s="449"/>
      <c r="F36" s="449"/>
      <c r="G36" s="449"/>
      <c r="H36" s="450"/>
      <c r="I36" s="132">
        <v>13</v>
      </c>
    </row>
    <row r="37" spans="2:9" ht="13.5" customHeight="1">
      <c r="B37" s="451" t="s">
        <v>389</v>
      </c>
      <c r="C37" s="452"/>
      <c r="D37" s="452"/>
      <c r="E37" s="452"/>
      <c r="F37" s="452"/>
      <c r="G37" s="452"/>
      <c r="H37" s="453"/>
      <c r="I37" s="133">
        <v>1</v>
      </c>
    </row>
    <row r="39" spans="2:9" ht="13.5" customHeight="1">
      <c r="B39" s="444" t="s">
        <v>692</v>
      </c>
      <c r="C39" s="444"/>
      <c r="D39" s="444"/>
      <c r="E39" s="99"/>
      <c r="F39" s="99"/>
      <c r="G39" s="99"/>
      <c r="H39" s="99"/>
    </row>
    <row r="40" spans="2:9" ht="13.5" customHeight="1">
      <c r="B40" s="99"/>
      <c r="C40" s="104"/>
      <c r="D40" s="105"/>
      <c r="E40" s="105"/>
      <c r="F40" s="104"/>
      <c r="G40" s="104"/>
      <c r="H40" s="105"/>
    </row>
    <row r="41" spans="2:9" ht="13.5" customHeight="1">
      <c r="B41" s="435"/>
      <c r="C41" s="436"/>
      <c r="D41" s="436"/>
      <c r="E41" s="436"/>
      <c r="F41" s="436"/>
      <c r="G41" s="436"/>
      <c r="H41" s="111"/>
    </row>
    <row r="42" spans="2:9" ht="13.5" customHeight="1">
      <c r="B42" s="385"/>
      <c r="C42" s="385"/>
      <c r="D42" s="385"/>
      <c r="E42" s="385"/>
      <c r="F42" s="385"/>
      <c r="G42" s="385"/>
      <c r="H42" s="111"/>
    </row>
  </sheetData>
  <mergeCells count="43">
    <mergeCell ref="K28:L28"/>
    <mergeCell ref="H25:I25"/>
    <mergeCell ref="H20:H21"/>
    <mergeCell ref="H22:H23"/>
    <mergeCell ref="K20:K21"/>
    <mergeCell ref="H26:I26"/>
    <mergeCell ref="H27:I27"/>
    <mergeCell ref="H28:I28"/>
    <mergeCell ref="K25:L25"/>
    <mergeCell ref="K26:L26"/>
    <mergeCell ref="K27:L27"/>
    <mergeCell ref="B41:G41"/>
    <mergeCell ref="B42:G42"/>
    <mergeCell ref="G3:J3"/>
    <mergeCell ref="F2:I2"/>
    <mergeCell ref="D26:F26"/>
    <mergeCell ref="D27:F27"/>
    <mergeCell ref="B39:D39"/>
    <mergeCell ref="B34:C35"/>
    <mergeCell ref="B36:H36"/>
    <mergeCell ref="B37:H37"/>
    <mergeCell ref="B24:C27"/>
    <mergeCell ref="D24:F24"/>
    <mergeCell ref="D25:F25"/>
    <mergeCell ref="D28:F28"/>
    <mergeCell ref="D5:G5"/>
    <mergeCell ref="D6:E6"/>
    <mergeCell ref="B20:C21"/>
    <mergeCell ref="B22:C23"/>
    <mergeCell ref="D20:E21"/>
    <mergeCell ref="D22:E23"/>
    <mergeCell ref="O7:T7"/>
    <mergeCell ref="O8:T8"/>
    <mergeCell ref="K11:K19"/>
    <mergeCell ref="B11:C11"/>
    <mergeCell ref="D11:E19"/>
    <mergeCell ref="E7:E10"/>
    <mergeCell ref="H11:H19"/>
    <mergeCell ref="K4:M4"/>
    <mergeCell ref="K5:M5"/>
    <mergeCell ref="O5:O6"/>
    <mergeCell ref="H5:J5"/>
    <mergeCell ref="K22:K23"/>
  </mergeCells>
  <phoneticPr fontId="2"/>
  <pageMargins left="0.75" right="0.75" top="1" bottom="1" header="0.51200000000000001" footer="0.51200000000000001"/>
  <pageSetup paperSize="9" scale="94" orientation="portrait" r:id="rId1"/>
  <headerFooter alignWithMargins="0"/>
  <colBreaks count="1" manualBreakCount="1">
    <brk id="13"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2:G68"/>
  <sheetViews>
    <sheetView showGridLines="0" view="pageBreakPreview" zoomScale="80" zoomScaleNormal="110" zoomScaleSheetLayoutView="80" workbookViewId="0">
      <selection activeCell="K24" sqref="K24"/>
    </sheetView>
  </sheetViews>
  <sheetFormatPr defaultRowHeight="13.5" customHeight="1"/>
  <cols>
    <col min="1" max="1" width="5" style="6" customWidth="1"/>
    <col min="2" max="2" width="5.875" style="6" customWidth="1"/>
    <col min="3" max="3" width="9.875" style="6" customWidth="1"/>
    <col min="4" max="4" width="38.375" style="6" customWidth="1"/>
    <col min="5" max="5" width="9.75" style="6" customWidth="1"/>
    <col min="6" max="7" width="13.625" style="6" customWidth="1"/>
    <col min="8" max="16384" width="9" style="6"/>
  </cols>
  <sheetData>
    <row r="2" spans="1:7" ht="12.75">
      <c r="A2" s="52"/>
      <c r="D2" s="318" t="s">
        <v>521</v>
      </c>
      <c r="E2" s="318"/>
    </row>
    <row r="3" spans="1:7" thickBot="1">
      <c r="A3" s="52"/>
      <c r="F3" s="317" t="s">
        <v>713</v>
      </c>
      <c r="G3" s="317"/>
    </row>
    <row r="4" spans="1:7" ht="13.5" customHeight="1">
      <c r="B4" s="88" t="s">
        <v>276</v>
      </c>
      <c r="C4" s="89" t="s">
        <v>277</v>
      </c>
      <c r="D4" s="89" t="s">
        <v>278</v>
      </c>
      <c r="E4" s="77" t="s">
        <v>279</v>
      </c>
      <c r="F4" s="89" t="s">
        <v>280</v>
      </c>
      <c r="G4" s="89" t="s">
        <v>281</v>
      </c>
    </row>
    <row r="5" spans="1:7" ht="14.45" customHeight="1">
      <c r="B5" s="428" t="s">
        <v>282</v>
      </c>
      <c r="C5" s="90" t="s">
        <v>283</v>
      </c>
      <c r="D5" s="78" t="s">
        <v>284</v>
      </c>
      <c r="E5" s="79" t="s">
        <v>479</v>
      </c>
      <c r="F5" s="79" t="s">
        <v>563</v>
      </c>
      <c r="G5" s="79" t="s">
        <v>57</v>
      </c>
    </row>
    <row r="6" spans="1:7" ht="14.45" customHeight="1">
      <c r="B6" s="438"/>
      <c r="C6" s="459" t="s">
        <v>285</v>
      </c>
      <c r="D6" s="78" t="s">
        <v>564</v>
      </c>
      <c r="E6" s="79" t="s">
        <v>476</v>
      </c>
      <c r="F6" s="79" t="s">
        <v>59</v>
      </c>
      <c r="G6" s="79" t="s">
        <v>620</v>
      </c>
    </row>
    <row r="7" spans="1:7" ht="14.45" customHeight="1">
      <c r="B7" s="438"/>
      <c r="C7" s="460"/>
      <c r="D7" s="78" t="s">
        <v>565</v>
      </c>
      <c r="E7" s="79" t="s">
        <v>72</v>
      </c>
      <c r="F7" s="79" t="s">
        <v>563</v>
      </c>
      <c r="G7" s="79" t="s">
        <v>57</v>
      </c>
    </row>
    <row r="8" spans="1:7" ht="14.45" customHeight="1">
      <c r="B8" s="438"/>
      <c r="C8" s="459" t="s">
        <v>286</v>
      </c>
      <c r="D8" s="78" t="s">
        <v>287</v>
      </c>
      <c r="E8" s="79" t="s">
        <v>479</v>
      </c>
      <c r="F8" s="79" t="s">
        <v>563</v>
      </c>
      <c r="G8" s="79" t="s">
        <v>57</v>
      </c>
    </row>
    <row r="9" spans="1:7" ht="14.45" customHeight="1">
      <c r="B9" s="430"/>
      <c r="C9" s="460"/>
      <c r="D9" s="78" t="s">
        <v>73</v>
      </c>
      <c r="E9" s="79" t="s">
        <v>477</v>
      </c>
      <c r="F9" s="79" t="s">
        <v>563</v>
      </c>
      <c r="G9" s="79" t="s">
        <v>57</v>
      </c>
    </row>
    <row r="10" spans="1:7" ht="14.45" customHeight="1">
      <c r="B10" s="478" t="s">
        <v>242</v>
      </c>
      <c r="C10" s="459" t="s">
        <v>288</v>
      </c>
      <c r="D10" s="78" t="s">
        <v>566</v>
      </c>
      <c r="E10" s="79" t="s">
        <v>74</v>
      </c>
      <c r="F10" s="79" t="s">
        <v>46</v>
      </c>
      <c r="G10" s="79" t="s">
        <v>47</v>
      </c>
    </row>
    <row r="11" spans="1:7" ht="14.45" customHeight="1">
      <c r="B11" s="479"/>
      <c r="C11" s="460"/>
      <c r="D11" s="78" t="s">
        <v>439</v>
      </c>
      <c r="E11" s="79" t="s">
        <v>480</v>
      </c>
      <c r="F11" s="79" t="s">
        <v>563</v>
      </c>
      <c r="G11" s="79" t="s">
        <v>57</v>
      </c>
    </row>
    <row r="12" spans="1:7" ht="14.45" customHeight="1">
      <c r="B12" s="479"/>
      <c r="C12" s="426" t="s">
        <v>283</v>
      </c>
      <c r="D12" s="78" t="s">
        <v>289</v>
      </c>
      <c r="E12" s="79" t="s">
        <v>481</v>
      </c>
      <c r="F12" s="79" t="s">
        <v>52</v>
      </c>
      <c r="G12" s="79" t="s">
        <v>53</v>
      </c>
    </row>
    <row r="13" spans="1:7" ht="14.45" customHeight="1">
      <c r="B13" s="479"/>
      <c r="C13" s="437"/>
      <c r="D13" s="78" t="s">
        <v>75</v>
      </c>
      <c r="E13" s="79" t="s">
        <v>481</v>
      </c>
      <c r="F13" s="79" t="s">
        <v>563</v>
      </c>
      <c r="G13" s="79" t="s">
        <v>57</v>
      </c>
    </row>
    <row r="14" spans="1:7" ht="14.45" customHeight="1">
      <c r="B14" s="479"/>
      <c r="C14" s="371"/>
      <c r="D14" s="78" t="s">
        <v>694</v>
      </c>
      <c r="E14" s="79" t="s">
        <v>695</v>
      </c>
      <c r="F14" s="79" t="s">
        <v>563</v>
      </c>
      <c r="G14" s="79" t="s">
        <v>57</v>
      </c>
    </row>
    <row r="15" spans="1:7" ht="14.45" customHeight="1">
      <c r="B15" s="479"/>
      <c r="C15" s="459" t="s">
        <v>290</v>
      </c>
      <c r="D15" s="78" t="s">
        <v>76</v>
      </c>
      <c r="E15" s="79" t="s">
        <v>481</v>
      </c>
      <c r="F15" s="79" t="s">
        <v>52</v>
      </c>
      <c r="G15" s="79" t="s">
        <v>53</v>
      </c>
    </row>
    <row r="16" spans="1:7" ht="14.45" customHeight="1">
      <c r="B16" s="479"/>
      <c r="C16" s="469"/>
      <c r="D16" s="78" t="s">
        <v>77</v>
      </c>
      <c r="E16" s="79" t="s">
        <v>481</v>
      </c>
      <c r="F16" s="79" t="s">
        <v>59</v>
      </c>
      <c r="G16" s="79" t="s">
        <v>620</v>
      </c>
    </row>
    <row r="17" spans="2:7" ht="14.45" customHeight="1">
      <c r="B17" s="479"/>
      <c r="C17" s="469"/>
      <c r="D17" s="78" t="s">
        <v>78</v>
      </c>
      <c r="E17" s="79" t="s">
        <v>481</v>
      </c>
      <c r="F17" s="79" t="s">
        <v>46</v>
      </c>
      <c r="G17" s="79" t="s">
        <v>47</v>
      </c>
    </row>
    <row r="18" spans="2:7" ht="14.45" customHeight="1">
      <c r="B18" s="479"/>
      <c r="C18" s="469"/>
      <c r="D18" s="78" t="s">
        <v>79</v>
      </c>
      <c r="E18" s="79" t="s">
        <v>481</v>
      </c>
      <c r="F18" s="79" t="s">
        <v>46</v>
      </c>
      <c r="G18" s="79" t="s">
        <v>47</v>
      </c>
    </row>
    <row r="19" spans="2:7" ht="14.45" customHeight="1">
      <c r="B19" s="479"/>
      <c r="C19" s="469"/>
      <c r="D19" s="78" t="s">
        <v>291</v>
      </c>
      <c r="E19" s="79" t="s">
        <v>481</v>
      </c>
      <c r="F19" s="79" t="s">
        <v>46</v>
      </c>
      <c r="G19" s="79" t="s">
        <v>47</v>
      </c>
    </row>
    <row r="20" spans="2:7" ht="14.45" customHeight="1">
      <c r="B20" s="479"/>
      <c r="C20" s="469"/>
      <c r="D20" s="78" t="s">
        <v>80</v>
      </c>
      <c r="E20" s="79" t="s">
        <v>81</v>
      </c>
      <c r="F20" s="79" t="s">
        <v>59</v>
      </c>
      <c r="G20" s="79" t="s">
        <v>620</v>
      </c>
    </row>
    <row r="21" spans="2:7" ht="14.45" customHeight="1">
      <c r="B21" s="479"/>
      <c r="C21" s="469"/>
      <c r="D21" s="78" t="s">
        <v>567</v>
      </c>
      <c r="E21" s="79" t="s">
        <v>82</v>
      </c>
      <c r="F21" s="79" t="s">
        <v>52</v>
      </c>
      <c r="G21" s="79" t="s">
        <v>53</v>
      </c>
    </row>
    <row r="22" spans="2:7" ht="14.45" customHeight="1">
      <c r="B22" s="479"/>
      <c r="C22" s="460"/>
      <c r="D22" s="66" t="s">
        <v>292</v>
      </c>
      <c r="E22" s="91" t="s">
        <v>482</v>
      </c>
      <c r="F22" s="66" t="s">
        <v>293</v>
      </c>
      <c r="G22" s="66" t="s">
        <v>294</v>
      </c>
    </row>
    <row r="23" spans="2:7" ht="14.45" customHeight="1">
      <c r="B23" s="479"/>
      <c r="C23" s="469" t="s">
        <v>285</v>
      </c>
      <c r="D23" s="78" t="s">
        <v>83</v>
      </c>
      <c r="E23" s="79" t="s">
        <v>481</v>
      </c>
      <c r="F23" s="79" t="s">
        <v>52</v>
      </c>
      <c r="G23" s="79" t="s">
        <v>53</v>
      </c>
    </row>
    <row r="24" spans="2:7" ht="14.45" customHeight="1">
      <c r="B24" s="479"/>
      <c r="C24" s="469"/>
      <c r="D24" s="78" t="s">
        <v>621</v>
      </c>
      <c r="E24" s="79" t="s">
        <v>481</v>
      </c>
      <c r="F24" s="79" t="s">
        <v>563</v>
      </c>
      <c r="G24" s="79" t="s">
        <v>57</v>
      </c>
    </row>
    <row r="25" spans="2:7" ht="14.45" customHeight="1">
      <c r="B25" s="479"/>
      <c r="C25" s="469"/>
      <c r="D25" s="78" t="s">
        <v>568</v>
      </c>
      <c r="E25" s="79" t="s">
        <v>84</v>
      </c>
      <c r="F25" s="79" t="s">
        <v>52</v>
      </c>
      <c r="G25" s="79" t="s">
        <v>53</v>
      </c>
    </row>
    <row r="26" spans="2:7" ht="14.45" customHeight="1">
      <c r="B26" s="479"/>
      <c r="C26" s="469"/>
      <c r="D26" s="78" t="s">
        <v>85</v>
      </c>
      <c r="E26" s="79" t="s">
        <v>86</v>
      </c>
      <c r="F26" s="79" t="s">
        <v>52</v>
      </c>
      <c r="G26" s="79" t="s">
        <v>53</v>
      </c>
    </row>
    <row r="27" spans="2:7" ht="14.45" customHeight="1">
      <c r="B27" s="479"/>
      <c r="C27" s="469"/>
      <c r="D27" s="78" t="s">
        <v>569</v>
      </c>
      <c r="E27" s="79" t="s">
        <v>87</v>
      </c>
      <c r="F27" s="79" t="s">
        <v>52</v>
      </c>
      <c r="G27" s="79" t="s">
        <v>53</v>
      </c>
    </row>
    <row r="28" spans="2:7" ht="14.45" customHeight="1">
      <c r="B28" s="479"/>
      <c r="C28" s="469"/>
      <c r="D28" s="78" t="s">
        <v>570</v>
      </c>
      <c r="E28" s="79" t="s">
        <v>88</v>
      </c>
      <c r="F28" s="79" t="s">
        <v>563</v>
      </c>
      <c r="G28" s="79" t="s">
        <v>57</v>
      </c>
    </row>
    <row r="29" spans="2:7" ht="14.45" customHeight="1">
      <c r="B29" s="479"/>
      <c r="C29" s="469"/>
      <c r="D29" s="78" t="s">
        <v>89</v>
      </c>
      <c r="E29" s="79" t="s">
        <v>90</v>
      </c>
      <c r="F29" s="79" t="s">
        <v>563</v>
      </c>
      <c r="G29" s="79" t="s">
        <v>57</v>
      </c>
    </row>
    <row r="30" spans="2:7" ht="14.45" customHeight="1">
      <c r="B30" s="479"/>
      <c r="C30" s="469"/>
      <c r="D30" s="78" t="s">
        <v>91</v>
      </c>
      <c r="E30" s="79" t="s">
        <v>92</v>
      </c>
      <c r="F30" s="79" t="s">
        <v>563</v>
      </c>
      <c r="G30" s="79" t="s">
        <v>57</v>
      </c>
    </row>
    <row r="31" spans="2:7" ht="14.45" customHeight="1">
      <c r="B31" s="479"/>
      <c r="C31" s="469"/>
      <c r="D31" s="78" t="s">
        <v>93</v>
      </c>
      <c r="E31" s="79" t="s">
        <v>94</v>
      </c>
      <c r="F31" s="79" t="s">
        <v>563</v>
      </c>
      <c r="G31" s="79" t="s">
        <v>57</v>
      </c>
    </row>
    <row r="32" spans="2:7" ht="14.45" customHeight="1">
      <c r="B32" s="479"/>
      <c r="C32" s="469"/>
      <c r="D32" s="78" t="s">
        <v>95</v>
      </c>
      <c r="E32" s="79" t="s">
        <v>96</v>
      </c>
      <c r="F32" s="79" t="s">
        <v>52</v>
      </c>
      <c r="G32" s="79" t="s">
        <v>53</v>
      </c>
    </row>
    <row r="33" spans="2:7" ht="14.45" customHeight="1">
      <c r="B33" s="479"/>
      <c r="C33" s="460"/>
      <c r="D33" s="78" t="s">
        <v>97</v>
      </c>
      <c r="E33" s="79" t="s">
        <v>98</v>
      </c>
      <c r="F33" s="79" t="s">
        <v>52</v>
      </c>
      <c r="G33" s="79" t="s">
        <v>53</v>
      </c>
    </row>
    <row r="34" spans="2:7" ht="14.45" customHeight="1">
      <c r="B34" s="479"/>
      <c r="C34" s="459" t="s">
        <v>295</v>
      </c>
      <c r="D34" s="78" t="s">
        <v>99</v>
      </c>
      <c r="E34" s="79" t="s">
        <v>481</v>
      </c>
      <c r="F34" s="79" t="s">
        <v>59</v>
      </c>
      <c r="G34" s="79" t="s">
        <v>620</v>
      </c>
    </row>
    <row r="35" spans="2:7" ht="14.45" customHeight="1">
      <c r="B35" s="479"/>
      <c r="C35" s="469"/>
      <c r="D35" s="78" t="s">
        <v>296</v>
      </c>
      <c r="E35" s="79" t="s">
        <v>481</v>
      </c>
      <c r="F35" s="79" t="s">
        <v>46</v>
      </c>
      <c r="G35" s="79" t="s">
        <v>47</v>
      </c>
    </row>
    <row r="36" spans="2:7" ht="14.45" customHeight="1">
      <c r="B36" s="479"/>
      <c r="C36" s="469"/>
      <c r="D36" s="82" t="s">
        <v>733</v>
      </c>
      <c r="E36" s="79" t="s">
        <v>481</v>
      </c>
      <c r="F36" s="66" t="s">
        <v>431</v>
      </c>
      <c r="G36" s="79" t="s">
        <v>100</v>
      </c>
    </row>
    <row r="37" spans="2:7" ht="14.45" customHeight="1">
      <c r="B37" s="479"/>
      <c r="C37" s="469"/>
      <c r="D37" s="82" t="s">
        <v>734</v>
      </c>
      <c r="E37" s="79" t="s">
        <v>481</v>
      </c>
      <c r="F37" s="66" t="s">
        <v>431</v>
      </c>
      <c r="G37" s="79" t="s">
        <v>100</v>
      </c>
    </row>
    <row r="38" spans="2:7" ht="14.45" customHeight="1">
      <c r="B38" s="479"/>
      <c r="C38" s="460"/>
      <c r="D38" s="78" t="s">
        <v>735</v>
      </c>
      <c r="E38" s="92" t="s">
        <v>483</v>
      </c>
      <c r="F38" s="79" t="s">
        <v>563</v>
      </c>
      <c r="G38" s="79" t="s">
        <v>57</v>
      </c>
    </row>
    <row r="39" spans="2:7" ht="14.45" customHeight="1">
      <c r="B39" s="479"/>
      <c r="C39" s="459" t="s">
        <v>297</v>
      </c>
      <c r="D39" s="78" t="s">
        <v>101</v>
      </c>
      <c r="E39" s="79" t="s">
        <v>102</v>
      </c>
      <c r="F39" s="79" t="s">
        <v>563</v>
      </c>
      <c r="G39" s="79" t="s">
        <v>57</v>
      </c>
    </row>
    <row r="40" spans="2:7" ht="14.45" customHeight="1">
      <c r="B40" s="479"/>
      <c r="C40" s="460"/>
      <c r="D40" s="78" t="s">
        <v>571</v>
      </c>
      <c r="E40" s="79" t="s">
        <v>103</v>
      </c>
      <c r="F40" s="79" t="s">
        <v>64</v>
      </c>
      <c r="G40" s="79" t="s">
        <v>622</v>
      </c>
    </row>
    <row r="41" spans="2:7" ht="14.45" customHeight="1">
      <c r="B41" s="479"/>
      <c r="C41" s="93" t="s">
        <v>298</v>
      </c>
      <c r="D41" s="78" t="s">
        <v>299</v>
      </c>
      <c r="E41" s="79" t="s">
        <v>481</v>
      </c>
      <c r="F41" s="79" t="s">
        <v>59</v>
      </c>
      <c r="G41" s="79" t="s">
        <v>620</v>
      </c>
    </row>
    <row r="42" spans="2:7" ht="14.45" customHeight="1">
      <c r="B42" s="480"/>
      <c r="C42" s="93" t="s">
        <v>300</v>
      </c>
      <c r="D42" s="78" t="s">
        <v>104</v>
      </c>
      <c r="E42" s="79" t="s">
        <v>105</v>
      </c>
      <c r="F42" s="79" t="s">
        <v>563</v>
      </c>
      <c r="G42" s="79" t="s">
        <v>57</v>
      </c>
    </row>
    <row r="43" spans="2:7" ht="14.45" customHeight="1">
      <c r="B43" s="470" t="s">
        <v>443</v>
      </c>
      <c r="C43" s="471"/>
      <c r="D43" s="78" t="s">
        <v>106</v>
      </c>
      <c r="E43" s="79" t="s">
        <v>107</v>
      </c>
      <c r="F43" s="79" t="s">
        <v>67</v>
      </c>
      <c r="G43" s="79" t="s">
        <v>623</v>
      </c>
    </row>
    <row r="44" spans="2:7" ht="14.45" customHeight="1">
      <c r="B44" s="472"/>
      <c r="C44" s="473"/>
      <c r="D44" s="78" t="s">
        <v>108</v>
      </c>
      <c r="E44" s="79" t="s">
        <v>109</v>
      </c>
      <c r="F44" s="79" t="s">
        <v>59</v>
      </c>
      <c r="G44" s="79" t="s">
        <v>620</v>
      </c>
    </row>
    <row r="45" spans="2:7" ht="14.45" customHeight="1">
      <c r="B45" s="474" t="s">
        <v>301</v>
      </c>
      <c r="C45" s="459" t="s">
        <v>302</v>
      </c>
      <c r="D45" s="78" t="s">
        <v>110</v>
      </c>
      <c r="E45" s="79" t="s">
        <v>111</v>
      </c>
      <c r="F45" s="79" t="s">
        <v>67</v>
      </c>
      <c r="G45" s="79" t="s">
        <v>620</v>
      </c>
    </row>
    <row r="46" spans="2:7" ht="14.45" customHeight="1">
      <c r="B46" s="475"/>
      <c r="C46" s="469"/>
      <c r="D46" s="78" t="s">
        <v>112</v>
      </c>
      <c r="E46" s="79" t="s">
        <v>113</v>
      </c>
      <c r="F46" s="79" t="s">
        <v>114</v>
      </c>
      <c r="G46" s="79" t="s">
        <v>624</v>
      </c>
    </row>
    <row r="47" spans="2:7" ht="14.45" customHeight="1">
      <c r="B47" s="475"/>
      <c r="C47" s="469"/>
      <c r="D47" s="78" t="s">
        <v>115</v>
      </c>
      <c r="E47" s="79" t="s">
        <v>116</v>
      </c>
      <c r="F47" s="79" t="s">
        <v>625</v>
      </c>
      <c r="G47" s="79" t="s">
        <v>626</v>
      </c>
    </row>
    <row r="48" spans="2:7" ht="14.45" customHeight="1">
      <c r="B48" s="475"/>
      <c r="C48" s="469"/>
      <c r="D48" s="78" t="s">
        <v>117</v>
      </c>
      <c r="E48" s="79" t="s">
        <v>118</v>
      </c>
      <c r="F48" s="79" t="s">
        <v>46</v>
      </c>
      <c r="G48" s="79" t="s">
        <v>47</v>
      </c>
    </row>
    <row r="49" spans="2:7" ht="14.45" customHeight="1">
      <c r="B49" s="475"/>
      <c r="C49" s="460"/>
      <c r="D49" s="78" t="s">
        <v>119</v>
      </c>
      <c r="E49" s="79" t="s">
        <v>120</v>
      </c>
      <c r="F49" s="79" t="s">
        <v>114</v>
      </c>
      <c r="G49" s="79" t="s">
        <v>627</v>
      </c>
    </row>
    <row r="50" spans="2:7" ht="14.45" customHeight="1">
      <c r="B50" s="475"/>
      <c r="C50" s="94" t="s">
        <v>303</v>
      </c>
      <c r="D50" s="78" t="s">
        <v>121</v>
      </c>
      <c r="E50" s="79" t="s">
        <v>484</v>
      </c>
      <c r="F50" s="79" t="s">
        <v>563</v>
      </c>
      <c r="G50" s="79" t="s">
        <v>57</v>
      </c>
    </row>
    <row r="51" spans="2:7" ht="14.45" customHeight="1">
      <c r="B51" s="475"/>
      <c r="C51" s="476" t="s">
        <v>304</v>
      </c>
      <c r="D51" s="78" t="s">
        <v>572</v>
      </c>
      <c r="E51" s="79" t="s">
        <v>122</v>
      </c>
      <c r="F51" s="79" t="s">
        <v>67</v>
      </c>
      <c r="G51" s="79" t="s">
        <v>628</v>
      </c>
    </row>
    <row r="52" spans="2:7" ht="14.45" customHeight="1">
      <c r="B52" s="475"/>
      <c r="C52" s="477"/>
      <c r="D52" s="78" t="s">
        <v>123</v>
      </c>
      <c r="E52" s="79" t="s">
        <v>124</v>
      </c>
      <c r="F52" s="79" t="s">
        <v>114</v>
      </c>
      <c r="G52" s="79" t="s">
        <v>629</v>
      </c>
    </row>
    <row r="53" spans="2:7" ht="14.45" customHeight="1">
      <c r="B53" s="475"/>
      <c r="C53" s="477"/>
      <c r="D53" s="78" t="s">
        <v>668</v>
      </c>
      <c r="E53" s="79" t="s">
        <v>125</v>
      </c>
      <c r="F53" s="95" t="s">
        <v>609</v>
      </c>
      <c r="G53" s="79" t="s">
        <v>126</v>
      </c>
    </row>
    <row r="54" spans="2:7" ht="22.5" customHeight="1">
      <c r="B54" s="461" t="s">
        <v>630</v>
      </c>
      <c r="C54" s="462"/>
      <c r="D54" s="78" t="s">
        <v>669</v>
      </c>
      <c r="E54" s="92" t="s">
        <v>631</v>
      </c>
      <c r="F54" s="95" t="s">
        <v>632</v>
      </c>
      <c r="G54" s="79" t="s">
        <v>633</v>
      </c>
    </row>
    <row r="55" spans="2:7" ht="14.45" customHeight="1">
      <c r="B55" s="463" t="s">
        <v>446</v>
      </c>
      <c r="C55" s="464"/>
      <c r="D55" s="80" t="s">
        <v>610</v>
      </c>
      <c r="E55" s="79" t="s">
        <v>478</v>
      </c>
      <c r="F55" s="79" t="s">
        <v>52</v>
      </c>
      <c r="G55" s="79" t="s">
        <v>53</v>
      </c>
    </row>
    <row r="56" spans="2:7" ht="14.45" customHeight="1">
      <c r="B56" s="465"/>
      <c r="C56" s="466"/>
      <c r="D56" s="80" t="s">
        <v>611</v>
      </c>
      <c r="E56" s="79" t="s">
        <v>485</v>
      </c>
      <c r="F56" s="79" t="s">
        <v>67</v>
      </c>
      <c r="G56" s="79" t="s">
        <v>447</v>
      </c>
    </row>
    <row r="57" spans="2:7" ht="14.45" customHeight="1">
      <c r="B57" s="465"/>
      <c r="C57" s="466"/>
      <c r="D57" s="80" t="s">
        <v>612</v>
      </c>
      <c r="E57" s="79" t="s">
        <v>485</v>
      </c>
      <c r="F57" s="79" t="s">
        <v>52</v>
      </c>
      <c r="G57" s="79" t="s">
        <v>53</v>
      </c>
    </row>
    <row r="58" spans="2:7" ht="14.45" customHeight="1">
      <c r="B58" s="465"/>
      <c r="C58" s="466"/>
      <c r="D58" s="80" t="s">
        <v>613</v>
      </c>
      <c r="E58" s="79" t="s">
        <v>486</v>
      </c>
      <c r="F58" s="66" t="s">
        <v>431</v>
      </c>
      <c r="G58" s="79" t="s">
        <v>634</v>
      </c>
    </row>
    <row r="59" spans="2:7" ht="14.45" customHeight="1">
      <c r="B59" s="465"/>
      <c r="C59" s="466"/>
      <c r="D59" s="80" t="s">
        <v>614</v>
      </c>
      <c r="E59" s="79" t="s">
        <v>486</v>
      </c>
      <c r="F59" s="66" t="s">
        <v>431</v>
      </c>
      <c r="G59" s="79" t="s">
        <v>634</v>
      </c>
    </row>
    <row r="60" spans="2:7" ht="14.45" customHeight="1">
      <c r="B60" s="465"/>
      <c r="C60" s="466"/>
      <c r="D60" s="80" t="s">
        <v>615</v>
      </c>
      <c r="E60" s="79" t="s">
        <v>486</v>
      </c>
      <c r="F60" s="66" t="s">
        <v>431</v>
      </c>
      <c r="G60" s="79" t="s">
        <v>634</v>
      </c>
    </row>
    <row r="61" spans="2:7" ht="14.45" customHeight="1">
      <c r="B61" s="465"/>
      <c r="C61" s="466"/>
      <c r="D61" s="80" t="s">
        <v>616</v>
      </c>
      <c r="E61" s="79" t="s">
        <v>486</v>
      </c>
      <c r="F61" s="66" t="s">
        <v>431</v>
      </c>
      <c r="G61" s="79" t="s">
        <v>634</v>
      </c>
    </row>
    <row r="62" spans="2:7" ht="14.45" customHeight="1">
      <c r="B62" s="465"/>
      <c r="C62" s="466"/>
      <c r="D62" s="80" t="s">
        <v>617</v>
      </c>
      <c r="E62" s="79" t="s">
        <v>486</v>
      </c>
      <c r="F62" s="66" t="s">
        <v>431</v>
      </c>
      <c r="G62" s="79" t="s">
        <v>634</v>
      </c>
    </row>
    <row r="63" spans="2:7" ht="14.45" customHeight="1">
      <c r="B63" s="465"/>
      <c r="C63" s="466"/>
      <c r="D63" s="78" t="s">
        <v>618</v>
      </c>
      <c r="E63" s="79" t="s">
        <v>486</v>
      </c>
      <c r="F63" s="66" t="s">
        <v>431</v>
      </c>
      <c r="G63" s="79" t="s">
        <v>634</v>
      </c>
    </row>
    <row r="64" spans="2:7" ht="14.45" customHeight="1">
      <c r="B64" s="465"/>
      <c r="C64" s="466"/>
      <c r="D64" s="78" t="s">
        <v>619</v>
      </c>
      <c r="E64" s="79" t="s">
        <v>472</v>
      </c>
      <c r="F64" s="66" t="s">
        <v>431</v>
      </c>
      <c r="G64" s="79" t="s">
        <v>635</v>
      </c>
    </row>
    <row r="65" spans="2:7" ht="14.45" customHeight="1">
      <c r="B65" s="465"/>
      <c r="C65" s="466"/>
      <c r="D65" s="80" t="s">
        <v>542</v>
      </c>
      <c r="E65" s="79" t="s">
        <v>543</v>
      </c>
      <c r="F65" s="66" t="s">
        <v>431</v>
      </c>
      <c r="G65" s="79" t="s">
        <v>544</v>
      </c>
    </row>
    <row r="66" spans="2:7" ht="14.45" customHeight="1">
      <c r="B66" s="465"/>
      <c r="C66" s="466"/>
      <c r="D66" s="80" t="s">
        <v>545</v>
      </c>
      <c r="E66" s="79" t="s">
        <v>543</v>
      </c>
      <c r="F66" s="66" t="s">
        <v>431</v>
      </c>
      <c r="G66" s="79" t="s">
        <v>544</v>
      </c>
    </row>
    <row r="67" spans="2:7" ht="14.45" customHeight="1" thickBot="1">
      <c r="B67" s="467"/>
      <c r="C67" s="468"/>
      <c r="D67" s="96" t="s">
        <v>636</v>
      </c>
      <c r="E67" s="85" t="s">
        <v>543</v>
      </c>
      <c r="F67" s="86" t="s">
        <v>431</v>
      </c>
      <c r="G67" s="85" t="s">
        <v>544</v>
      </c>
    </row>
    <row r="68" spans="2:7" ht="14.45" customHeight="1">
      <c r="B68" s="6" t="s">
        <v>693</v>
      </c>
    </row>
  </sheetData>
  <mergeCells count="18">
    <mergeCell ref="B54:C54"/>
    <mergeCell ref="B55:C67"/>
    <mergeCell ref="C34:C38"/>
    <mergeCell ref="C39:C40"/>
    <mergeCell ref="B43:C44"/>
    <mergeCell ref="B45:B53"/>
    <mergeCell ref="C45:C49"/>
    <mergeCell ref="C51:C53"/>
    <mergeCell ref="B10:B42"/>
    <mergeCell ref="C10:C11"/>
    <mergeCell ref="C15:C22"/>
    <mergeCell ref="C23:C33"/>
    <mergeCell ref="C12:C14"/>
    <mergeCell ref="D2:E2"/>
    <mergeCell ref="F3:G3"/>
    <mergeCell ref="B5:B9"/>
    <mergeCell ref="C6:C7"/>
    <mergeCell ref="C8:C9"/>
  </mergeCells>
  <phoneticPr fontId="5"/>
  <pageMargins left="0.75" right="0.75" top="1" bottom="1" header="0.51200000000000001" footer="0.51200000000000001"/>
  <pageSetup paperSize="9" scale="78"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2:H53"/>
  <sheetViews>
    <sheetView showGridLines="0" view="pageBreakPreview" zoomScaleNormal="110" workbookViewId="0">
      <selection sqref="A1:XFD1048576"/>
    </sheetView>
  </sheetViews>
  <sheetFormatPr defaultRowHeight="13.5" customHeight="1"/>
  <cols>
    <col min="1" max="1" width="5" style="6" customWidth="1"/>
    <col min="2" max="2" width="3.625" style="6" customWidth="1"/>
    <col min="3" max="3" width="9.125" style="6" customWidth="1"/>
    <col min="4" max="4" width="35.125" style="6" customWidth="1"/>
    <col min="5" max="5" width="9.875" style="6" customWidth="1"/>
    <col min="6" max="6" width="14.5" style="6" customWidth="1"/>
    <col min="7" max="7" width="13.625" style="6" customWidth="1"/>
    <col min="8" max="16384" width="9" style="6"/>
  </cols>
  <sheetData>
    <row r="2" spans="1:8" s="74" customFormat="1" ht="17.100000000000001" customHeight="1">
      <c r="A2" s="52"/>
      <c r="D2" s="495" t="s">
        <v>522</v>
      </c>
      <c r="E2" s="495"/>
    </row>
    <row r="3" spans="1:8" s="74" customFormat="1" ht="17.100000000000001" customHeight="1" thickBot="1">
      <c r="A3" s="52"/>
      <c r="F3" s="317" t="s">
        <v>713</v>
      </c>
      <c r="G3" s="317"/>
    </row>
    <row r="4" spans="1:8" s="74" customFormat="1" ht="17.100000000000001" customHeight="1">
      <c r="A4" s="6"/>
      <c r="B4" s="75" t="s">
        <v>276</v>
      </c>
      <c r="C4" s="76" t="s">
        <v>461</v>
      </c>
      <c r="D4" s="76" t="s">
        <v>462</v>
      </c>
      <c r="E4" s="77" t="s">
        <v>463</v>
      </c>
      <c r="F4" s="76" t="s">
        <v>464</v>
      </c>
      <c r="G4" s="76" t="s">
        <v>465</v>
      </c>
      <c r="H4" s="6"/>
    </row>
    <row r="5" spans="1:8" s="74" customFormat="1" ht="14.65" customHeight="1">
      <c r="A5" s="6"/>
      <c r="B5" s="493" t="s">
        <v>305</v>
      </c>
      <c r="C5" s="488" t="s">
        <v>288</v>
      </c>
      <c r="D5" s="78" t="s">
        <v>573</v>
      </c>
      <c r="E5" s="79" t="s">
        <v>45</v>
      </c>
      <c r="F5" s="80" t="s">
        <v>46</v>
      </c>
      <c r="G5" s="80" t="s">
        <v>47</v>
      </c>
      <c r="H5" s="6"/>
    </row>
    <row r="6" spans="1:8" s="74" customFormat="1" ht="14.65" customHeight="1">
      <c r="A6" s="6"/>
      <c r="B6" s="493"/>
      <c r="C6" s="489"/>
      <c r="D6" s="78" t="s">
        <v>574</v>
      </c>
      <c r="E6" s="79" t="s">
        <v>48</v>
      </c>
      <c r="F6" s="80" t="s">
        <v>49</v>
      </c>
      <c r="G6" s="80" t="s">
        <v>50</v>
      </c>
      <c r="H6" s="6"/>
    </row>
    <row r="7" spans="1:8" s="74" customFormat="1" ht="14.65" customHeight="1">
      <c r="A7" s="6"/>
      <c r="B7" s="493"/>
      <c r="C7" s="490"/>
      <c r="D7" s="78" t="s">
        <v>575</v>
      </c>
      <c r="E7" s="79" t="s">
        <v>51</v>
      </c>
      <c r="F7" s="80" t="s">
        <v>52</v>
      </c>
      <c r="G7" s="80" t="s">
        <v>53</v>
      </c>
      <c r="H7" s="6"/>
    </row>
    <row r="8" spans="1:8" s="74" customFormat="1" ht="14.65" customHeight="1">
      <c r="A8" s="6"/>
      <c r="B8" s="493"/>
      <c r="C8" s="496" t="s">
        <v>283</v>
      </c>
      <c r="D8" s="74" t="s">
        <v>731</v>
      </c>
      <c r="E8" s="79" t="s">
        <v>487</v>
      </c>
      <c r="F8" s="81" t="s">
        <v>293</v>
      </c>
      <c r="G8" s="80" t="s">
        <v>47</v>
      </c>
      <c r="H8" s="6"/>
    </row>
    <row r="9" spans="1:8" s="74" customFormat="1" ht="14.65" customHeight="1">
      <c r="A9" s="6"/>
      <c r="B9" s="493"/>
      <c r="C9" s="497"/>
      <c r="D9" s="74" t="s">
        <v>732</v>
      </c>
      <c r="E9" s="79" t="s">
        <v>546</v>
      </c>
      <c r="F9" s="81" t="s">
        <v>293</v>
      </c>
      <c r="G9" s="80" t="s">
        <v>47</v>
      </c>
      <c r="H9" s="6"/>
    </row>
    <row r="10" spans="1:8" s="74" customFormat="1" ht="14.65" customHeight="1">
      <c r="A10" s="6"/>
      <c r="B10" s="493"/>
      <c r="C10" s="488" t="s">
        <v>290</v>
      </c>
      <c r="D10" s="78" t="s">
        <v>576</v>
      </c>
      <c r="E10" s="79" t="s">
        <v>45</v>
      </c>
      <c r="F10" s="80" t="s">
        <v>46</v>
      </c>
      <c r="G10" s="80" t="s">
        <v>47</v>
      </c>
      <c r="H10" s="6"/>
    </row>
    <row r="11" spans="1:8" s="74" customFormat="1" ht="14.65" customHeight="1">
      <c r="A11" s="6"/>
      <c r="B11" s="493"/>
      <c r="C11" s="489"/>
      <c r="D11" s="82" t="s">
        <v>577</v>
      </c>
      <c r="E11" s="79" t="s">
        <v>55</v>
      </c>
      <c r="F11" s="80" t="s">
        <v>46</v>
      </c>
      <c r="G11" s="80" t="s">
        <v>47</v>
      </c>
      <c r="H11" s="6"/>
    </row>
    <row r="12" spans="1:8" s="74" customFormat="1" ht="14.65" customHeight="1">
      <c r="A12" s="6"/>
      <c r="B12" s="493"/>
      <c r="C12" s="490"/>
      <c r="D12" s="78" t="s">
        <v>578</v>
      </c>
      <c r="E12" s="79" t="s">
        <v>55</v>
      </c>
      <c r="F12" s="80" t="s">
        <v>46</v>
      </c>
      <c r="G12" s="80" t="s">
        <v>47</v>
      </c>
      <c r="H12" s="6"/>
    </row>
    <row r="13" spans="1:8" s="74" customFormat="1" ht="14.65" customHeight="1">
      <c r="A13" s="6"/>
      <c r="B13" s="493"/>
      <c r="C13" s="488" t="s">
        <v>285</v>
      </c>
      <c r="D13" s="78" t="s">
        <v>306</v>
      </c>
      <c r="E13" s="79" t="s">
        <v>56</v>
      </c>
      <c r="F13" s="80" t="s">
        <v>563</v>
      </c>
      <c r="G13" s="80" t="s">
        <v>57</v>
      </c>
      <c r="H13" s="6"/>
    </row>
    <row r="14" spans="1:8" s="74" customFormat="1" ht="14.65" customHeight="1">
      <c r="A14" s="6"/>
      <c r="B14" s="493"/>
      <c r="C14" s="490"/>
      <c r="D14" s="78" t="s">
        <v>579</v>
      </c>
      <c r="E14" s="79" t="s">
        <v>56</v>
      </c>
      <c r="F14" s="80" t="s">
        <v>563</v>
      </c>
      <c r="G14" s="80" t="s">
        <v>57</v>
      </c>
      <c r="H14" s="6"/>
    </row>
    <row r="15" spans="1:8" s="74" customFormat="1" ht="14.65" customHeight="1">
      <c r="A15" s="6"/>
      <c r="B15" s="493"/>
      <c r="C15" s="488" t="s">
        <v>307</v>
      </c>
      <c r="D15" s="78" t="s">
        <v>308</v>
      </c>
      <c r="E15" s="79" t="s">
        <v>56</v>
      </c>
      <c r="F15" s="80" t="s">
        <v>563</v>
      </c>
      <c r="G15" s="80" t="s">
        <v>57</v>
      </c>
      <c r="H15" s="6"/>
    </row>
    <row r="16" spans="1:8" s="74" customFormat="1" ht="14.65" customHeight="1">
      <c r="A16" s="6"/>
      <c r="B16" s="493"/>
      <c r="C16" s="489"/>
      <c r="D16" s="78" t="s">
        <v>373</v>
      </c>
      <c r="E16" s="79" t="s">
        <v>56</v>
      </c>
      <c r="F16" s="80" t="s">
        <v>563</v>
      </c>
      <c r="G16" s="80" t="s">
        <v>57</v>
      </c>
      <c r="H16" s="6"/>
    </row>
    <row r="17" spans="1:8" s="74" customFormat="1" ht="14.65" customHeight="1">
      <c r="A17" s="6"/>
      <c r="B17" s="493"/>
      <c r="C17" s="489"/>
      <c r="D17" s="78" t="s">
        <v>580</v>
      </c>
      <c r="E17" s="79" t="s">
        <v>56</v>
      </c>
      <c r="F17" s="80" t="s">
        <v>563</v>
      </c>
      <c r="G17" s="80" t="s">
        <v>57</v>
      </c>
      <c r="H17" s="6"/>
    </row>
    <row r="18" spans="1:8" s="74" customFormat="1" ht="14.65" customHeight="1">
      <c r="A18" s="6"/>
      <c r="B18" s="493"/>
      <c r="C18" s="490"/>
      <c r="D18" s="78" t="s">
        <v>581</v>
      </c>
      <c r="E18" s="79" t="s">
        <v>58</v>
      </c>
      <c r="F18" s="80" t="s">
        <v>59</v>
      </c>
      <c r="G18" s="80" t="s">
        <v>620</v>
      </c>
      <c r="H18" s="6"/>
    </row>
    <row r="19" spans="1:8" s="74" customFormat="1" ht="14.65" customHeight="1">
      <c r="A19" s="6"/>
      <c r="B19" s="493"/>
      <c r="C19" s="488" t="s">
        <v>297</v>
      </c>
      <c r="D19" s="78" t="s">
        <v>582</v>
      </c>
      <c r="E19" s="79" t="s">
        <v>54</v>
      </c>
      <c r="F19" s="80" t="s">
        <v>59</v>
      </c>
      <c r="G19" s="80" t="s">
        <v>620</v>
      </c>
      <c r="H19" s="6"/>
    </row>
    <row r="20" spans="1:8" s="74" customFormat="1" ht="14.65" customHeight="1">
      <c r="A20" s="6"/>
      <c r="B20" s="493"/>
      <c r="C20" s="489"/>
      <c r="D20" s="78" t="s">
        <v>583</v>
      </c>
      <c r="E20" s="79" t="s">
        <v>60</v>
      </c>
      <c r="F20" s="80" t="s">
        <v>46</v>
      </c>
      <c r="G20" s="80" t="s">
        <v>47</v>
      </c>
      <c r="H20" s="6"/>
    </row>
    <row r="21" spans="1:8" s="74" customFormat="1" ht="14.65" customHeight="1">
      <c r="A21" s="6"/>
      <c r="B21" s="493"/>
      <c r="C21" s="489"/>
      <c r="D21" s="78" t="s">
        <v>584</v>
      </c>
      <c r="E21" s="79" t="s">
        <v>61</v>
      </c>
      <c r="F21" s="80" t="s">
        <v>52</v>
      </c>
      <c r="G21" s="80" t="s">
        <v>53</v>
      </c>
      <c r="H21" s="6"/>
    </row>
    <row r="22" spans="1:8" s="74" customFormat="1" ht="14.65" customHeight="1">
      <c r="A22" s="6"/>
      <c r="B22" s="493"/>
      <c r="C22" s="83" t="s">
        <v>298</v>
      </c>
      <c r="D22" s="78" t="s">
        <v>585</v>
      </c>
      <c r="E22" s="79" t="s">
        <v>63</v>
      </c>
      <c r="F22" s="80" t="s">
        <v>639</v>
      </c>
      <c r="G22" s="80" t="s">
        <v>641</v>
      </c>
      <c r="H22" s="6"/>
    </row>
    <row r="23" spans="1:8" s="74" customFormat="1" ht="14.65" customHeight="1">
      <c r="A23" s="6"/>
      <c r="B23" s="493"/>
      <c r="C23" s="488" t="s">
        <v>300</v>
      </c>
      <c r="D23" s="78" t="s">
        <v>586</v>
      </c>
      <c r="E23" s="79" t="s">
        <v>56</v>
      </c>
      <c r="F23" s="80" t="s">
        <v>563</v>
      </c>
      <c r="G23" s="80" t="s">
        <v>57</v>
      </c>
      <c r="H23" s="6"/>
    </row>
    <row r="24" spans="1:8" s="74" customFormat="1" ht="14.65" customHeight="1">
      <c r="A24" s="6"/>
      <c r="B24" s="493"/>
      <c r="C24" s="489"/>
      <c r="D24" s="78" t="s">
        <v>587</v>
      </c>
      <c r="E24" s="79" t="s">
        <v>56</v>
      </c>
      <c r="F24" s="80" t="s">
        <v>563</v>
      </c>
      <c r="G24" s="80" t="s">
        <v>57</v>
      </c>
      <c r="H24" s="6"/>
    </row>
    <row r="25" spans="1:8" s="74" customFormat="1" ht="14.65" customHeight="1">
      <c r="A25" s="6"/>
      <c r="B25" s="493"/>
      <c r="C25" s="489"/>
      <c r="D25" s="78" t="s">
        <v>588</v>
      </c>
      <c r="E25" s="79" t="s">
        <v>56</v>
      </c>
      <c r="F25" s="80" t="s">
        <v>563</v>
      </c>
      <c r="G25" s="80" t="s">
        <v>57</v>
      </c>
      <c r="H25" s="6"/>
    </row>
    <row r="26" spans="1:8" s="74" customFormat="1" ht="14.65" customHeight="1">
      <c r="A26" s="6"/>
      <c r="B26" s="494"/>
      <c r="C26" s="490"/>
      <c r="D26" s="78" t="s">
        <v>589</v>
      </c>
      <c r="E26" s="79" t="s">
        <v>56</v>
      </c>
      <c r="F26" s="80" t="s">
        <v>563</v>
      </c>
      <c r="G26" s="80" t="s">
        <v>57</v>
      </c>
      <c r="H26" s="6"/>
    </row>
    <row r="27" spans="1:8" s="74" customFormat="1" ht="14.65" customHeight="1">
      <c r="A27" s="6"/>
      <c r="B27" s="491" t="s">
        <v>309</v>
      </c>
      <c r="C27" s="492"/>
      <c r="D27" s="78" t="s">
        <v>590</v>
      </c>
      <c r="E27" s="79" t="s">
        <v>48</v>
      </c>
      <c r="F27" s="80" t="s">
        <v>632</v>
      </c>
      <c r="G27" s="80" t="s">
        <v>622</v>
      </c>
      <c r="H27" s="6"/>
    </row>
    <row r="28" spans="1:8" s="74" customFormat="1" ht="14.65" customHeight="1">
      <c r="A28" s="6"/>
      <c r="B28" s="481" t="s">
        <v>301</v>
      </c>
      <c r="C28" s="483" t="s">
        <v>302</v>
      </c>
      <c r="D28" s="78" t="s">
        <v>640</v>
      </c>
      <c r="E28" s="79" t="s">
        <v>45</v>
      </c>
      <c r="F28" s="66" t="s">
        <v>639</v>
      </c>
      <c r="G28" s="57" t="s">
        <v>638</v>
      </c>
    </row>
    <row r="29" spans="1:8" s="74" customFormat="1" ht="14.65" customHeight="1">
      <c r="A29" s="6"/>
      <c r="B29" s="481"/>
      <c r="C29" s="484"/>
      <c r="D29" s="78" t="s">
        <v>591</v>
      </c>
      <c r="E29" s="79" t="s">
        <v>65</v>
      </c>
      <c r="F29" s="80" t="s">
        <v>52</v>
      </c>
      <c r="G29" s="80" t="s">
        <v>53</v>
      </c>
      <c r="H29" s="6"/>
    </row>
    <row r="30" spans="1:8" s="74" customFormat="1" ht="14.65" customHeight="1">
      <c r="A30" s="6"/>
      <c r="B30" s="481"/>
      <c r="C30" s="485" t="s">
        <v>310</v>
      </c>
      <c r="D30" s="80" t="s">
        <v>592</v>
      </c>
      <c r="E30" s="79" t="s">
        <v>66</v>
      </c>
      <c r="F30" s="80" t="s">
        <v>67</v>
      </c>
      <c r="G30" s="80" t="s">
        <v>637</v>
      </c>
      <c r="H30" s="6"/>
    </row>
    <row r="31" spans="1:8" s="74" customFormat="1" ht="14.65" customHeight="1">
      <c r="A31" s="6"/>
      <c r="B31" s="481"/>
      <c r="C31" s="486"/>
      <c r="D31" s="80" t="s">
        <v>593</v>
      </c>
      <c r="E31" s="79" t="s">
        <v>68</v>
      </c>
      <c r="F31" s="80" t="s">
        <v>69</v>
      </c>
      <c r="G31" s="80" t="s">
        <v>70</v>
      </c>
      <c r="H31" s="6"/>
    </row>
    <row r="32" spans="1:8" s="74" customFormat="1" ht="14.65" customHeight="1">
      <c r="A32" s="6"/>
      <c r="B32" s="481"/>
      <c r="C32" s="486"/>
      <c r="D32" s="80" t="s">
        <v>594</v>
      </c>
      <c r="E32" s="79" t="s">
        <v>71</v>
      </c>
      <c r="F32" s="80" t="s">
        <v>431</v>
      </c>
      <c r="G32" s="80" t="s">
        <v>622</v>
      </c>
      <c r="H32" s="6"/>
    </row>
    <row r="33" spans="1:8" s="74" customFormat="1" ht="14.65" customHeight="1" thickBot="1">
      <c r="A33" s="6"/>
      <c r="B33" s="482"/>
      <c r="C33" s="487"/>
      <c r="D33" s="84" t="s">
        <v>437</v>
      </c>
      <c r="E33" s="85" t="s">
        <v>488</v>
      </c>
      <c r="F33" s="86" t="s">
        <v>67</v>
      </c>
      <c r="G33" s="84" t="s">
        <v>438</v>
      </c>
      <c r="H33" s="6"/>
    </row>
    <row r="34" spans="1:8" s="74" customFormat="1" ht="17.100000000000001" customHeight="1">
      <c r="B34" s="81" t="s">
        <v>693</v>
      </c>
      <c r="C34" s="81"/>
      <c r="D34" s="81"/>
      <c r="E34" s="81"/>
      <c r="F34" s="81"/>
      <c r="G34" s="81"/>
    </row>
    <row r="35" spans="1:8" s="74" customFormat="1">
      <c r="A35" s="52"/>
    </row>
    <row r="53" spans="2:3" ht="13.5" customHeight="1">
      <c r="B53" s="87"/>
      <c r="C53" s="87"/>
    </row>
  </sheetData>
  <mergeCells count="14">
    <mergeCell ref="F3:G3"/>
    <mergeCell ref="B5:B26"/>
    <mergeCell ref="D2:E2"/>
    <mergeCell ref="C5:C7"/>
    <mergeCell ref="C10:C12"/>
    <mergeCell ref="C13:C14"/>
    <mergeCell ref="C8:C9"/>
    <mergeCell ref="B28:B33"/>
    <mergeCell ref="C28:C29"/>
    <mergeCell ref="C30:C33"/>
    <mergeCell ref="C15:C18"/>
    <mergeCell ref="C19:C21"/>
    <mergeCell ref="C23:C26"/>
    <mergeCell ref="B27:C27"/>
  </mergeCells>
  <phoneticPr fontId="5"/>
  <pageMargins left="0.2" right="0.2" top="0.98425196850393704" bottom="0.98425196850393704" header="0.51181102362204722" footer="0.51181102362204722"/>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2:G68"/>
  <sheetViews>
    <sheetView showGridLines="0" topLeftCell="A32" zoomScale="106" zoomScaleNormal="106" workbookViewId="0">
      <selection activeCell="K28" sqref="K28"/>
    </sheetView>
  </sheetViews>
  <sheetFormatPr defaultRowHeight="13.5" customHeight="1"/>
  <cols>
    <col min="1" max="1" width="7.875" style="6" customWidth="1"/>
    <col min="2" max="2" width="3.625" style="6" customWidth="1"/>
    <col min="3" max="3" width="9.125" style="6" customWidth="1"/>
    <col min="4" max="4" width="35" style="6" customWidth="1"/>
    <col min="5" max="5" width="9.875" style="6" customWidth="1"/>
    <col min="6" max="6" width="14.625" style="6" customWidth="1"/>
    <col min="7" max="7" width="13.625" style="6" customWidth="1"/>
    <col min="8" max="16384" width="9" style="6"/>
  </cols>
  <sheetData>
    <row r="2" spans="1:7" ht="17.100000000000001" customHeight="1">
      <c r="A2" s="52"/>
      <c r="D2" s="318" t="s">
        <v>523</v>
      </c>
      <c r="E2" s="318"/>
    </row>
    <row r="3" spans="1:7" ht="17.100000000000001" customHeight="1" thickBot="1">
      <c r="A3" s="52"/>
      <c r="F3" s="317" t="s">
        <v>713</v>
      </c>
      <c r="G3" s="317"/>
    </row>
    <row r="4" spans="1:7" ht="17.100000000000001" customHeight="1">
      <c r="B4" s="53" t="s">
        <v>276</v>
      </c>
      <c r="C4" s="54" t="s">
        <v>277</v>
      </c>
      <c r="D4" s="54" t="s">
        <v>278</v>
      </c>
      <c r="E4" s="55" t="s">
        <v>279</v>
      </c>
      <c r="F4" s="54" t="s">
        <v>280</v>
      </c>
      <c r="G4" s="54" t="s">
        <v>311</v>
      </c>
    </row>
    <row r="5" spans="1:7" ht="15" customHeight="1">
      <c r="B5" s="504" t="s">
        <v>305</v>
      </c>
      <c r="C5" s="498" t="s">
        <v>288</v>
      </c>
      <c r="D5" s="56" t="s">
        <v>127</v>
      </c>
      <c r="E5" s="57" t="s">
        <v>128</v>
      </c>
      <c r="F5" s="58" t="s">
        <v>59</v>
      </c>
      <c r="G5" s="58" t="s">
        <v>620</v>
      </c>
    </row>
    <row r="6" spans="1:7" ht="15" customHeight="1">
      <c r="B6" s="511"/>
      <c r="C6" s="499"/>
      <c r="D6" s="56" t="s">
        <v>129</v>
      </c>
      <c r="E6" s="57" t="s">
        <v>130</v>
      </c>
      <c r="F6" s="58" t="s">
        <v>67</v>
      </c>
      <c r="G6" s="58" t="s">
        <v>665</v>
      </c>
    </row>
    <row r="7" spans="1:7" ht="15" customHeight="1">
      <c r="B7" s="511"/>
      <c r="C7" s="499"/>
      <c r="D7" s="59" t="s">
        <v>664</v>
      </c>
      <c r="E7" s="57" t="s">
        <v>489</v>
      </c>
      <c r="F7" s="58" t="s">
        <v>312</v>
      </c>
      <c r="G7" s="58" t="s">
        <v>663</v>
      </c>
    </row>
    <row r="8" spans="1:7" ht="15" customHeight="1">
      <c r="B8" s="511"/>
      <c r="C8" s="500"/>
      <c r="D8" s="60" t="s">
        <v>595</v>
      </c>
      <c r="E8" s="61" t="s">
        <v>473</v>
      </c>
      <c r="F8" s="62" t="s">
        <v>596</v>
      </c>
      <c r="G8" s="58" t="s">
        <v>57</v>
      </c>
    </row>
    <row r="9" spans="1:7" ht="15" customHeight="1">
      <c r="B9" s="511"/>
      <c r="C9" s="498" t="s">
        <v>283</v>
      </c>
      <c r="D9" s="63" t="s">
        <v>313</v>
      </c>
      <c r="E9" s="64" t="s">
        <v>490</v>
      </c>
      <c r="F9" s="62" t="s">
        <v>293</v>
      </c>
      <c r="G9" s="62" t="s">
        <v>314</v>
      </c>
    </row>
    <row r="10" spans="1:7" ht="15" customHeight="1">
      <c r="B10" s="511"/>
      <c r="C10" s="499"/>
      <c r="D10" s="63" t="s">
        <v>597</v>
      </c>
      <c r="E10" s="64" t="s">
        <v>491</v>
      </c>
      <c r="F10" s="62" t="s">
        <v>177</v>
      </c>
      <c r="G10" s="62" t="s">
        <v>154</v>
      </c>
    </row>
    <row r="11" spans="1:7" ht="15" customHeight="1">
      <c r="B11" s="511"/>
      <c r="C11" s="500"/>
      <c r="D11" s="63" t="s">
        <v>466</v>
      </c>
      <c r="E11" s="64" t="s">
        <v>473</v>
      </c>
      <c r="F11" s="58" t="s">
        <v>59</v>
      </c>
      <c r="G11" s="58" t="s">
        <v>620</v>
      </c>
    </row>
    <row r="12" spans="1:7" ht="15" customHeight="1">
      <c r="B12" s="511"/>
      <c r="C12" s="513" t="s">
        <v>444</v>
      </c>
      <c r="D12" s="56" t="s">
        <v>131</v>
      </c>
      <c r="E12" s="57" t="s">
        <v>132</v>
      </c>
      <c r="F12" s="58" t="s">
        <v>133</v>
      </c>
      <c r="G12" s="57" t="s">
        <v>660</v>
      </c>
    </row>
    <row r="13" spans="1:7" ht="15" customHeight="1">
      <c r="B13" s="511"/>
      <c r="C13" s="514"/>
      <c r="D13" s="56" t="s">
        <v>134</v>
      </c>
      <c r="E13" s="57" t="s">
        <v>135</v>
      </c>
      <c r="F13" s="58" t="s">
        <v>46</v>
      </c>
      <c r="G13" s="58" t="s">
        <v>47</v>
      </c>
    </row>
    <row r="14" spans="1:7" ht="15" customHeight="1">
      <c r="B14" s="511"/>
      <c r="C14" s="514"/>
      <c r="D14" s="56" t="s">
        <v>136</v>
      </c>
      <c r="E14" s="57" t="s">
        <v>130</v>
      </c>
      <c r="F14" s="58" t="s">
        <v>46</v>
      </c>
      <c r="G14" s="58" t="s">
        <v>47</v>
      </c>
    </row>
    <row r="15" spans="1:7" ht="12.75">
      <c r="B15" s="511"/>
      <c r="C15" s="514"/>
      <c r="D15" s="56" t="s">
        <v>598</v>
      </c>
      <c r="E15" s="57" t="s">
        <v>130</v>
      </c>
      <c r="F15" s="65" t="s">
        <v>662</v>
      </c>
      <c r="G15" s="58" t="s">
        <v>661</v>
      </c>
    </row>
    <row r="16" spans="1:7" ht="15" customHeight="1">
      <c r="B16" s="511"/>
      <c r="C16" s="514"/>
      <c r="D16" s="56" t="s">
        <v>137</v>
      </c>
      <c r="E16" s="57" t="s">
        <v>138</v>
      </c>
      <c r="F16" s="58" t="s">
        <v>133</v>
      </c>
      <c r="G16" s="57" t="s">
        <v>660</v>
      </c>
    </row>
    <row r="17" spans="2:7" ht="15" customHeight="1">
      <c r="B17" s="511"/>
      <c r="C17" s="514"/>
      <c r="D17" s="56" t="s">
        <v>139</v>
      </c>
      <c r="E17" s="57" t="s">
        <v>138</v>
      </c>
      <c r="F17" s="58" t="s">
        <v>133</v>
      </c>
      <c r="G17" s="58" t="s">
        <v>659</v>
      </c>
    </row>
    <row r="18" spans="2:7" ht="13.9" customHeight="1">
      <c r="B18" s="511"/>
      <c r="C18" s="514"/>
      <c r="D18" s="59" t="s">
        <v>140</v>
      </c>
      <c r="E18" s="57" t="s">
        <v>141</v>
      </c>
      <c r="F18" s="66" t="s">
        <v>730</v>
      </c>
      <c r="G18" s="57" t="s">
        <v>620</v>
      </c>
    </row>
    <row r="19" spans="2:7" ht="13.9" customHeight="1">
      <c r="B19" s="511"/>
      <c r="C19" s="514"/>
      <c r="D19" s="59" t="s">
        <v>142</v>
      </c>
      <c r="E19" s="57" t="s">
        <v>141</v>
      </c>
      <c r="F19" s="57" t="s">
        <v>133</v>
      </c>
      <c r="G19" s="57" t="s">
        <v>659</v>
      </c>
    </row>
    <row r="20" spans="2:7" ht="13.9" customHeight="1">
      <c r="B20" s="511"/>
      <c r="C20" s="514"/>
      <c r="D20" s="59" t="s">
        <v>599</v>
      </c>
      <c r="E20" s="57" t="s">
        <v>141</v>
      </c>
      <c r="F20" s="57" t="s">
        <v>133</v>
      </c>
      <c r="G20" s="57" t="s">
        <v>659</v>
      </c>
    </row>
    <row r="21" spans="2:7" ht="13.9" customHeight="1">
      <c r="B21" s="511"/>
      <c r="C21" s="514"/>
      <c r="D21" s="59" t="s">
        <v>143</v>
      </c>
      <c r="E21" s="57" t="s">
        <v>141</v>
      </c>
      <c r="F21" s="57" t="s">
        <v>144</v>
      </c>
      <c r="G21" s="57" t="s">
        <v>62</v>
      </c>
    </row>
    <row r="22" spans="2:7" ht="13.9" customHeight="1">
      <c r="B22" s="511"/>
      <c r="C22" s="514"/>
      <c r="D22" s="59" t="s">
        <v>600</v>
      </c>
      <c r="E22" s="57" t="s">
        <v>141</v>
      </c>
      <c r="F22" s="57" t="s">
        <v>145</v>
      </c>
      <c r="G22" s="57" t="s">
        <v>658</v>
      </c>
    </row>
    <row r="23" spans="2:7" ht="13.9" customHeight="1">
      <c r="B23" s="511"/>
      <c r="C23" s="514"/>
      <c r="D23" s="59" t="s">
        <v>146</v>
      </c>
      <c r="E23" s="57" t="s">
        <v>141</v>
      </c>
      <c r="F23" s="57" t="s">
        <v>145</v>
      </c>
      <c r="G23" s="57" t="s">
        <v>658</v>
      </c>
    </row>
    <row r="24" spans="2:7" ht="13.9" customHeight="1">
      <c r="B24" s="511"/>
      <c r="C24" s="514"/>
      <c r="D24" s="59" t="s">
        <v>147</v>
      </c>
      <c r="E24" s="57" t="s">
        <v>141</v>
      </c>
      <c r="F24" s="57" t="s">
        <v>59</v>
      </c>
      <c r="G24" s="57" t="s">
        <v>620</v>
      </c>
    </row>
    <row r="25" spans="2:7" ht="13.9" customHeight="1">
      <c r="B25" s="511"/>
      <c r="C25" s="514"/>
      <c r="D25" s="59" t="s">
        <v>148</v>
      </c>
      <c r="E25" s="57" t="s">
        <v>149</v>
      </c>
      <c r="F25" s="57" t="s">
        <v>59</v>
      </c>
      <c r="G25" s="57" t="s">
        <v>620</v>
      </c>
    </row>
    <row r="26" spans="2:7" ht="13.9" customHeight="1">
      <c r="B26" s="511"/>
      <c r="C26" s="514"/>
      <c r="D26" s="59" t="s">
        <v>137</v>
      </c>
      <c r="E26" s="57" t="s">
        <v>149</v>
      </c>
      <c r="F26" s="57" t="s">
        <v>59</v>
      </c>
      <c r="G26" s="57" t="s">
        <v>620</v>
      </c>
    </row>
    <row r="27" spans="2:7" ht="13.9" customHeight="1">
      <c r="B27" s="511"/>
      <c r="C27" s="514"/>
      <c r="D27" s="59" t="s">
        <v>150</v>
      </c>
      <c r="E27" s="57" t="s">
        <v>51</v>
      </c>
      <c r="F27" s="57" t="s">
        <v>151</v>
      </c>
      <c r="G27" s="57" t="s">
        <v>657</v>
      </c>
    </row>
    <row r="28" spans="2:7" ht="13.9" customHeight="1">
      <c r="B28" s="511"/>
      <c r="C28" s="514"/>
      <c r="D28" s="59" t="s">
        <v>79</v>
      </c>
      <c r="E28" s="57" t="s">
        <v>152</v>
      </c>
      <c r="F28" s="57" t="s">
        <v>153</v>
      </c>
      <c r="G28" s="57" t="s">
        <v>154</v>
      </c>
    </row>
    <row r="29" spans="2:7" ht="13.9" customHeight="1">
      <c r="B29" s="511"/>
      <c r="C29" s="514"/>
      <c r="D29" s="59" t="s">
        <v>601</v>
      </c>
      <c r="E29" s="57" t="s">
        <v>155</v>
      </c>
      <c r="F29" s="57" t="s">
        <v>156</v>
      </c>
      <c r="G29" s="57" t="s">
        <v>154</v>
      </c>
    </row>
    <row r="30" spans="2:7" ht="13.9" customHeight="1">
      <c r="B30" s="511"/>
      <c r="C30" s="514"/>
      <c r="D30" s="59" t="s">
        <v>656</v>
      </c>
      <c r="E30" s="57" t="s">
        <v>157</v>
      </c>
      <c r="F30" s="57" t="s">
        <v>158</v>
      </c>
      <c r="G30" s="57" t="s">
        <v>53</v>
      </c>
    </row>
    <row r="31" spans="2:7" ht="13.9" customHeight="1">
      <c r="B31" s="511"/>
      <c r="C31" s="514"/>
      <c r="D31" s="59" t="s">
        <v>159</v>
      </c>
      <c r="E31" s="57" t="s">
        <v>157</v>
      </c>
      <c r="F31" s="57" t="s">
        <v>158</v>
      </c>
      <c r="G31" s="57" t="s">
        <v>53</v>
      </c>
    </row>
    <row r="32" spans="2:7" ht="13.9" customHeight="1">
      <c r="B32" s="511"/>
      <c r="C32" s="514"/>
      <c r="D32" s="60" t="s">
        <v>315</v>
      </c>
      <c r="E32" s="57" t="s">
        <v>490</v>
      </c>
      <c r="F32" s="57" t="s">
        <v>316</v>
      </c>
      <c r="G32" s="67" t="s">
        <v>317</v>
      </c>
    </row>
    <row r="33" spans="2:7" ht="13.9" customHeight="1">
      <c r="B33" s="511"/>
      <c r="C33" s="514"/>
      <c r="D33" s="59" t="s">
        <v>159</v>
      </c>
      <c r="E33" s="64" t="s">
        <v>492</v>
      </c>
      <c r="F33" s="57" t="s">
        <v>321</v>
      </c>
      <c r="G33" s="57" t="s">
        <v>648</v>
      </c>
    </row>
    <row r="34" spans="2:7" ht="13.9" customHeight="1">
      <c r="B34" s="511"/>
      <c r="C34" s="514"/>
      <c r="D34" s="59" t="s">
        <v>602</v>
      </c>
      <c r="E34" s="64" t="s">
        <v>492</v>
      </c>
      <c r="F34" s="57" t="s">
        <v>321</v>
      </c>
      <c r="G34" s="57" t="s">
        <v>648</v>
      </c>
    </row>
    <row r="35" spans="2:7" ht="13.9" customHeight="1">
      <c r="B35" s="511"/>
      <c r="C35" s="515"/>
      <c r="D35" s="59" t="s">
        <v>467</v>
      </c>
      <c r="E35" s="64" t="s">
        <v>493</v>
      </c>
      <c r="F35" s="57" t="s">
        <v>293</v>
      </c>
      <c r="G35" s="57" t="s">
        <v>468</v>
      </c>
    </row>
    <row r="36" spans="2:7" ht="13.9" customHeight="1">
      <c r="B36" s="511"/>
      <c r="C36" s="498" t="s">
        <v>285</v>
      </c>
      <c r="D36" s="59" t="s">
        <v>655</v>
      </c>
      <c r="E36" s="57" t="s">
        <v>128</v>
      </c>
      <c r="F36" s="57" t="s">
        <v>64</v>
      </c>
      <c r="G36" s="57" t="s">
        <v>622</v>
      </c>
    </row>
    <row r="37" spans="2:7" ht="13.9" customHeight="1">
      <c r="B37" s="511"/>
      <c r="C37" s="499"/>
      <c r="D37" s="59" t="s">
        <v>603</v>
      </c>
      <c r="E37" s="57" t="s">
        <v>128</v>
      </c>
      <c r="F37" s="57" t="s">
        <v>64</v>
      </c>
      <c r="G37" s="57" t="s">
        <v>622</v>
      </c>
    </row>
    <row r="38" spans="2:7" ht="13.9" customHeight="1">
      <c r="B38" s="511"/>
      <c r="C38" s="499"/>
      <c r="D38" s="59" t="s">
        <v>160</v>
      </c>
      <c r="E38" s="57" t="s">
        <v>161</v>
      </c>
      <c r="F38" s="57" t="s">
        <v>52</v>
      </c>
      <c r="G38" s="57" t="s">
        <v>53</v>
      </c>
    </row>
    <row r="39" spans="2:7" ht="13.9" customHeight="1">
      <c r="B39" s="511"/>
      <c r="C39" s="499"/>
      <c r="D39" s="59" t="s">
        <v>162</v>
      </c>
      <c r="E39" s="57" t="s">
        <v>163</v>
      </c>
      <c r="F39" s="57" t="s">
        <v>164</v>
      </c>
      <c r="G39" s="57" t="s">
        <v>642</v>
      </c>
    </row>
    <row r="40" spans="2:7" ht="13.9" customHeight="1">
      <c r="B40" s="511"/>
      <c r="C40" s="499"/>
      <c r="D40" s="59" t="s">
        <v>165</v>
      </c>
      <c r="E40" s="57" t="s">
        <v>138</v>
      </c>
      <c r="F40" s="57" t="s">
        <v>52</v>
      </c>
      <c r="G40" s="57" t="s">
        <v>53</v>
      </c>
    </row>
    <row r="41" spans="2:7" ht="13.9" customHeight="1">
      <c r="B41" s="511"/>
      <c r="C41" s="499"/>
      <c r="D41" s="59" t="s">
        <v>166</v>
      </c>
      <c r="E41" s="57" t="s">
        <v>51</v>
      </c>
      <c r="F41" s="57" t="s">
        <v>167</v>
      </c>
      <c r="G41" s="57" t="s">
        <v>168</v>
      </c>
    </row>
    <row r="42" spans="2:7" ht="13.9" customHeight="1">
      <c r="B42" s="511"/>
      <c r="C42" s="507"/>
      <c r="D42" s="59" t="s">
        <v>604</v>
      </c>
      <c r="E42" s="57" t="s">
        <v>169</v>
      </c>
      <c r="F42" s="57" t="s">
        <v>654</v>
      </c>
      <c r="G42" s="57" t="s">
        <v>653</v>
      </c>
    </row>
    <row r="43" spans="2:7" ht="13.9" customHeight="1">
      <c r="B43" s="511"/>
      <c r="C43" s="68" t="s">
        <v>318</v>
      </c>
      <c r="D43" s="59" t="s">
        <v>605</v>
      </c>
      <c r="E43" s="57" t="s">
        <v>170</v>
      </c>
      <c r="F43" s="57" t="s">
        <v>52</v>
      </c>
      <c r="G43" s="57" t="s">
        <v>53</v>
      </c>
    </row>
    <row r="44" spans="2:7" ht="13.9" customHeight="1">
      <c r="B44" s="511"/>
      <c r="C44" s="68" t="s">
        <v>307</v>
      </c>
      <c r="D44" s="59" t="s">
        <v>606</v>
      </c>
      <c r="E44" s="57" t="s">
        <v>171</v>
      </c>
      <c r="F44" s="57" t="s">
        <v>52</v>
      </c>
      <c r="G44" s="57" t="s">
        <v>53</v>
      </c>
    </row>
    <row r="45" spans="2:7" ht="13.9" customHeight="1">
      <c r="B45" s="511"/>
      <c r="C45" s="498" t="s">
        <v>298</v>
      </c>
      <c r="D45" s="59" t="s">
        <v>172</v>
      </c>
      <c r="E45" s="57" t="s">
        <v>132</v>
      </c>
      <c r="F45" s="69" t="s">
        <v>431</v>
      </c>
      <c r="G45" s="57" t="s">
        <v>652</v>
      </c>
    </row>
    <row r="46" spans="2:7" ht="13.9" customHeight="1">
      <c r="B46" s="511"/>
      <c r="C46" s="499"/>
      <c r="D46" s="59" t="s">
        <v>173</v>
      </c>
      <c r="E46" s="57" t="s">
        <v>174</v>
      </c>
      <c r="F46" s="57" t="s">
        <v>175</v>
      </c>
      <c r="G46" s="57" t="s">
        <v>176</v>
      </c>
    </row>
    <row r="47" spans="2:7" ht="13.9" customHeight="1">
      <c r="B47" s="511"/>
      <c r="C47" s="499"/>
      <c r="D47" s="59" t="s">
        <v>319</v>
      </c>
      <c r="E47" s="57" t="s">
        <v>130</v>
      </c>
      <c r="F47" s="57" t="s">
        <v>177</v>
      </c>
      <c r="G47" s="57" t="s">
        <v>154</v>
      </c>
    </row>
    <row r="48" spans="2:7" ht="13.9" customHeight="1">
      <c r="B48" s="511"/>
      <c r="C48" s="507"/>
      <c r="D48" s="59" t="s">
        <v>353</v>
      </c>
      <c r="E48" s="57" t="s">
        <v>354</v>
      </c>
      <c r="F48" s="57" t="s">
        <v>52</v>
      </c>
      <c r="G48" s="57" t="s">
        <v>53</v>
      </c>
    </row>
    <row r="49" spans="2:7" ht="13.9" customHeight="1">
      <c r="B49" s="511"/>
      <c r="C49" s="498" t="s">
        <v>300</v>
      </c>
      <c r="D49" s="59" t="s">
        <v>178</v>
      </c>
      <c r="E49" s="57" t="s">
        <v>128</v>
      </c>
      <c r="F49" s="57" t="s">
        <v>651</v>
      </c>
      <c r="G49" s="57" t="s">
        <v>179</v>
      </c>
    </row>
    <row r="50" spans="2:7" ht="13.9" customHeight="1">
      <c r="B50" s="511"/>
      <c r="C50" s="499"/>
      <c r="D50" s="59" t="s">
        <v>390</v>
      </c>
      <c r="E50" s="57" t="s">
        <v>491</v>
      </c>
      <c r="F50" s="57" t="s">
        <v>321</v>
      </c>
      <c r="G50" s="57" t="s">
        <v>648</v>
      </c>
    </row>
    <row r="51" spans="2:7" ht="13.9" customHeight="1">
      <c r="B51" s="512"/>
      <c r="C51" s="507"/>
      <c r="D51" s="59" t="s">
        <v>440</v>
      </c>
      <c r="E51" s="57" t="s">
        <v>494</v>
      </c>
      <c r="F51" s="57" t="s">
        <v>321</v>
      </c>
      <c r="G51" s="57" t="s">
        <v>650</v>
      </c>
    </row>
    <row r="52" spans="2:7" ht="13.9" customHeight="1">
      <c r="B52" s="70"/>
      <c r="C52" s="519" t="s">
        <v>339</v>
      </c>
      <c r="D52" s="59" t="s">
        <v>355</v>
      </c>
      <c r="E52" s="57" t="s">
        <v>354</v>
      </c>
      <c r="F52" s="69" t="s">
        <v>431</v>
      </c>
      <c r="G52" s="57" t="s">
        <v>649</v>
      </c>
    </row>
    <row r="53" spans="2:7" ht="13.9" customHeight="1">
      <c r="B53" s="516" t="s">
        <v>469</v>
      </c>
      <c r="C53" s="520"/>
      <c r="D53" s="59" t="s">
        <v>549</v>
      </c>
      <c r="E53" s="57" t="s">
        <v>525</v>
      </c>
      <c r="F53" s="69" t="s">
        <v>431</v>
      </c>
      <c r="G53" s="57" t="s">
        <v>526</v>
      </c>
    </row>
    <row r="54" spans="2:7" ht="13.9" customHeight="1">
      <c r="B54" s="517"/>
      <c r="C54" s="501" t="s">
        <v>470</v>
      </c>
      <c r="D54" s="59" t="s">
        <v>320</v>
      </c>
      <c r="E54" s="57" t="s">
        <v>174</v>
      </c>
      <c r="F54" s="57" t="s">
        <v>180</v>
      </c>
      <c r="G54" s="57" t="s">
        <v>642</v>
      </c>
    </row>
    <row r="55" spans="2:7" ht="13.9" customHeight="1">
      <c r="B55" s="517"/>
      <c r="C55" s="502"/>
      <c r="D55" s="59" t="s">
        <v>181</v>
      </c>
      <c r="E55" s="57" t="s">
        <v>182</v>
      </c>
      <c r="F55" s="57" t="s">
        <v>183</v>
      </c>
      <c r="G55" s="57" t="s">
        <v>648</v>
      </c>
    </row>
    <row r="56" spans="2:7" ht="22.5">
      <c r="B56" s="518"/>
      <c r="C56" s="503"/>
      <c r="D56" s="59" t="s">
        <v>184</v>
      </c>
      <c r="E56" s="57" t="s">
        <v>185</v>
      </c>
      <c r="F56" s="71" t="s">
        <v>607</v>
      </c>
      <c r="G56" s="57" t="s">
        <v>647</v>
      </c>
    </row>
    <row r="57" spans="2:7" ht="13.9" customHeight="1">
      <c r="B57" s="504" t="s">
        <v>301</v>
      </c>
      <c r="C57" s="498" t="s">
        <v>302</v>
      </c>
      <c r="D57" s="59" t="s">
        <v>186</v>
      </c>
      <c r="E57" s="57" t="s">
        <v>132</v>
      </c>
      <c r="F57" s="57" t="s">
        <v>187</v>
      </c>
      <c r="G57" s="57" t="s">
        <v>188</v>
      </c>
    </row>
    <row r="58" spans="2:7" ht="13.9" customHeight="1">
      <c r="B58" s="505"/>
      <c r="C58" s="499"/>
      <c r="D58" s="59" t="s">
        <v>189</v>
      </c>
      <c r="E58" s="57" t="s">
        <v>135</v>
      </c>
      <c r="F58" s="69" t="s">
        <v>431</v>
      </c>
      <c r="G58" s="57" t="s">
        <v>646</v>
      </c>
    </row>
    <row r="59" spans="2:7" ht="13.9" customHeight="1">
      <c r="B59" s="505"/>
      <c r="C59" s="499"/>
      <c r="D59" s="59" t="s">
        <v>190</v>
      </c>
      <c r="E59" s="57" t="s">
        <v>128</v>
      </c>
      <c r="F59" s="57" t="s">
        <v>191</v>
      </c>
      <c r="G59" s="57" t="s">
        <v>192</v>
      </c>
    </row>
    <row r="60" spans="2:7" ht="13.9" customHeight="1">
      <c r="B60" s="505"/>
      <c r="C60" s="499"/>
      <c r="D60" s="59" t="s">
        <v>193</v>
      </c>
      <c r="E60" s="57" t="s">
        <v>128</v>
      </c>
      <c r="F60" s="69" t="s">
        <v>431</v>
      </c>
      <c r="G60" s="57" t="s">
        <v>645</v>
      </c>
    </row>
    <row r="61" spans="2:7" ht="13.9" customHeight="1">
      <c r="B61" s="505"/>
      <c r="C61" s="499"/>
      <c r="D61" s="59" t="s">
        <v>194</v>
      </c>
      <c r="E61" s="57" t="s">
        <v>195</v>
      </c>
      <c r="F61" s="57" t="s">
        <v>321</v>
      </c>
      <c r="G61" s="57" t="s">
        <v>644</v>
      </c>
    </row>
    <row r="62" spans="2:7" ht="13.9" customHeight="1">
      <c r="B62" s="505"/>
      <c r="C62" s="499"/>
      <c r="D62" s="58" t="s">
        <v>441</v>
      </c>
      <c r="E62" s="57" t="s">
        <v>494</v>
      </c>
      <c r="F62" s="58" t="s">
        <v>431</v>
      </c>
      <c r="G62" s="58" t="s">
        <v>442</v>
      </c>
    </row>
    <row r="63" spans="2:7" ht="13.9" customHeight="1">
      <c r="B63" s="505"/>
      <c r="C63" s="507"/>
      <c r="D63" s="59" t="s">
        <v>643</v>
      </c>
      <c r="E63" s="57" t="s">
        <v>474</v>
      </c>
      <c r="F63" s="57" t="s">
        <v>475</v>
      </c>
      <c r="G63" s="57" t="s">
        <v>635</v>
      </c>
    </row>
    <row r="64" spans="2:7" ht="13.9" customHeight="1">
      <c r="B64" s="505"/>
      <c r="C64" s="508" t="s">
        <v>304</v>
      </c>
      <c r="D64" s="59" t="s">
        <v>196</v>
      </c>
      <c r="E64" s="57" t="s">
        <v>197</v>
      </c>
      <c r="F64" s="57" t="s">
        <v>64</v>
      </c>
      <c r="G64" s="57" t="s">
        <v>622</v>
      </c>
    </row>
    <row r="65" spans="2:7" ht="13.9" customHeight="1">
      <c r="B65" s="505"/>
      <c r="C65" s="509"/>
      <c r="D65" s="59" t="s">
        <v>198</v>
      </c>
      <c r="E65" s="57" t="s">
        <v>199</v>
      </c>
      <c r="F65" s="69" t="s">
        <v>431</v>
      </c>
      <c r="G65" s="57" t="s">
        <v>642</v>
      </c>
    </row>
    <row r="66" spans="2:7" ht="13.9" customHeight="1">
      <c r="B66" s="505"/>
      <c r="C66" s="509"/>
      <c r="D66" s="59" t="s">
        <v>200</v>
      </c>
      <c r="E66" s="57" t="s">
        <v>201</v>
      </c>
      <c r="F66" s="57" t="s">
        <v>202</v>
      </c>
      <c r="G66" s="57" t="s">
        <v>203</v>
      </c>
    </row>
    <row r="67" spans="2:7" ht="13.9" customHeight="1" thickBot="1">
      <c r="B67" s="506"/>
      <c r="C67" s="510"/>
      <c r="D67" s="72" t="s">
        <v>608</v>
      </c>
      <c r="E67" s="73" t="s">
        <v>495</v>
      </c>
      <c r="F67" s="73" t="s">
        <v>59</v>
      </c>
      <c r="G67" s="73" t="s">
        <v>620</v>
      </c>
    </row>
    <row r="68" spans="2:7" ht="12.75">
      <c r="B68" s="62" t="s">
        <v>693</v>
      </c>
      <c r="C68" s="62"/>
      <c r="D68" s="62"/>
      <c r="E68" s="62"/>
      <c r="F68" s="62"/>
      <c r="G68" s="62"/>
    </row>
  </sheetData>
  <mergeCells count="15">
    <mergeCell ref="D2:E2"/>
    <mergeCell ref="F3:G3"/>
    <mergeCell ref="C5:C8"/>
    <mergeCell ref="C54:C56"/>
    <mergeCell ref="B57:B67"/>
    <mergeCell ref="C57:C63"/>
    <mergeCell ref="C64:C67"/>
    <mergeCell ref="C9:C11"/>
    <mergeCell ref="B5:B51"/>
    <mergeCell ref="C12:C35"/>
    <mergeCell ref="C36:C42"/>
    <mergeCell ref="C45:C48"/>
    <mergeCell ref="C49:C51"/>
    <mergeCell ref="B53:B56"/>
    <mergeCell ref="C52:C53"/>
  </mergeCells>
  <phoneticPr fontId="5"/>
  <pageMargins left="0.78740157480314965" right="0.78740157480314965" top="0.78740157480314965" bottom="0.59055118110236227" header="0.51181102362204722" footer="0.51181102362204722"/>
  <pageSetup paperSize="9" scale="8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M17"/>
  <sheetViews>
    <sheetView showGridLines="0" view="pageBreakPreview" zoomScaleNormal="100" zoomScaleSheetLayoutView="100" workbookViewId="0">
      <selection activeCell="I27" sqref="I27"/>
    </sheetView>
  </sheetViews>
  <sheetFormatPr defaultRowHeight="13.5" customHeight="1"/>
  <cols>
    <col min="1" max="1" width="5" style="6" customWidth="1"/>
    <col min="2" max="2" width="5.625" style="6" customWidth="1"/>
    <col min="3" max="3" width="3.625" style="37" customWidth="1"/>
    <col min="4" max="4" width="5.625" style="6" customWidth="1"/>
    <col min="5" max="6" width="10.375" style="6" customWidth="1"/>
    <col min="7" max="7" width="11.625" style="6" bestFit="1" customWidth="1"/>
    <col min="8" max="8" width="10.375" style="6" customWidth="1"/>
    <col min="9" max="9" width="10.875" style="6" customWidth="1"/>
    <col min="10" max="10" width="10.375" style="6" customWidth="1"/>
    <col min="11" max="11" width="0.875" style="6" customWidth="1"/>
    <col min="12" max="16384" width="9" style="6"/>
  </cols>
  <sheetData>
    <row r="2" spans="2:13" ht="18" customHeight="1">
      <c r="E2" s="38" t="s">
        <v>502</v>
      </c>
      <c r="F2" s="318" t="s">
        <v>264</v>
      </c>
      <c r="G2" s="318"/>
      <c r="H2" s="318"/>
      <c r="M2" s="4"/>
    </row>
    <row r="3" spans="2:13" ht="18" customHeight="1" thickBot="1">
      <c r="D3" s="17"/>
      <c r="I3" s="317" t="s">
        <v>380</v>
      </c>
      <c r="J3" s="317"/>
      <c r="K3" s="317"/>
      <c r="M3" s="4"/>
    </row>
    <row r="4" spans="2:13" ht="18" customHeight="1">
      <c r="B4" s="319" t="s">
        <v>357</v>
      </c>
      <c r="C4" s="319"/>
      <c r="D4" s="319"/>
      <c r="E4" s="321" t="s">
        <v>381</v>
      </c>
      <c r="F4" s="321" t="s">
        <v>382</v>
      </c>
      <c r="G4" s="321" t="s">
        <v>383</v>
      </c>
      <c r="H4" s="315" t="s">
        <v>384</v>
      </c>
      <c r="I4" s="316"/>
      <c r="J4" s="316"/>
      <c r="K4" s="18"/>
      <c r="M4" s="4"/>
    </row>
    <row r="5" spans="2:13" ht="18" customHeight="1">
      <c r="B5" s="320"/>
      <c r="C5" s="320"/>
      <c r="D5" s="320"/>
      <c r="E5" s="322"/>
      <c r="F5" s="322"/>
      <c r="G5" s="322"/>
      <c r="H5" s="39" t="s">
        <v>267</v>
      </c>
      <c r="I5" s="40" t="s">
        <v>274</v>
      </c>
      <c r="J5" s="323" t="s">
        <v>275</v>
      </c>
      <c r="K5" s="324"/>
      <c r="M5" s="4"/>
    </row>
    <row r="6" spans="2:13" ht="18" customHeight="1">
      <c r="B6" s="41" t="s">
        <v>554</v>
      </c>
      <c r="C6" s="42">
        <v>2</v>
      </c>
      <c r="D6" s="11" t="s">
        <v>679</v>
      </c>
      <c r="E6" s="43">
        <v>12</v>
      </c>
      <c r="F6" s="44">
        <v>126</v>
      </c>
      <c r="G6" s="44">
        <v>238</v>
      </c>
      <c r="H6" s="44">
        <v>3181</v>
      </c>
      <c r="I6" s="44">
        <v>1680</v>
      </c>
      <c r="J6" s="44">
        <v>1501</v>
      </c>
      <c r="K6" s="4"/>
      <c r="M6" s="4"/>
    </row>
    <row r="7" spans="2:13" ht="18" customHeight="1">
      <c r="B7" s="41"/>
      <c r="C7" s="42">
        <v>3</v>
      </c>
      <c r="D7" s="11"/>
      <c r="E7" s="43">
        <v>12</v>
      </c>
      <c r="F7" s="44">
        <v>130</v>
      </c>
      <c r="G7" s="44">
        <v>245</v>
      </c>
      <c r="H7" s="44">
        <v>3166</v>
      </c>
      <c r="I7" s="44">
        <v>1660</v>
      </c>
      <c r="J7" s="44">
        <v>1506</v>
      </c>
      <c r="K7" s="4"/>
      <c r="M7" s="4"/>
    </row>
    <row r="8" spans="2:13" ht="18" customHeight="1">
      <c r="B8" s="41"/>
      <c r="C8" s="42">
        <v>4</v>
      </c>
      <c r="D8" s="11"/>
      <c r="E8" s="43">
        <v>12</v>
      </c>
      <c r="F8" s="44">
        <v>134</v>
      </c>
      <c r="G8" s="44">
        <v>252</v>
      </c>
      <c r="H8" s="44">
        <v>3195</v>
      </c>
      <c r="I8" s="44">
        <v>1682</v>
      </c>
      <c r="J8" s="44">
        <v>1513</v>
      </c>
      <c r="K8" s="4"/>
      <c r="M8" s="4"/>
    </row>
    <row r="9" spans="2:13" ht="18" customHeight="1">
      <c r="B9" s="41"/>
      <c r="C9" s="42">
        <v>5</v>
      </c>
      <c r="D9" s="4"/>
      <c r="E9" s="43">
        <v>12</v>
      </c>
      <c r="F9" s="44">
        <v>134</v>
      </c>
      <c r="G9" s="44">
        <v>253</v>
      </c>
      <c r="H9" s="44">
        <v>3252</v>
      </c>
      <c r="I9" s="44">
        <v>1689</v>
      </c>
      <c r="J9" s="44">
        <v>1563</v>
      </c>
      <c r="K9" s="4"/>
      <c r="M9" s="4"/>
    </row>
    <row r="10" spans="2:13" ht="18" customHeight="1">
      <c r="B10" s="41"/>
      <c r="C10" s="42">
        <v>6</v>
      </c>
      <c r="D10" s="4"/>
      <c r="E10" s="43">
        <v>12</v>
      </c>
      <c r="F10" s="44">
        <v>131</v>
      </c>
      <c r="G10" s="44">
        <v>243</v>
      </c>
      <c r="H10" s="44">
        <v>3244</v>
      </c>
      <c r="I10" s="44">
        <v>1683</v>
      </c>
      <c r="J10" s="44">
        <v>1561</v>
      </c>
      <c r="K10" s="4"/>
      <c r="M10" s="4"/>
    </row>
    <row r="11" spans="2:13" s="51" customFormat="1" ht="18" customHeight="1" thickBot="1">
      <c r="B11" s="46"/>
      <c r="C11" s="47">
        <v>7</v>
      </c>
      <c r="D11" s="48"/>
      <c r="E11" s="49">
        <v>12</v>
      </c>
      <c r="F11" s="50">
        <v>131</v>
      </c>
      <c r="G11" s="50">
        <v>240</v>
      </c>
      <c r="H11" s="50">
        <v>3192</v>
      </c>
      <c r="I11" s="50">
        <v>1661</v>
      </c>
      <c r="J11" s="50">
        <v>1531</v>
      </c>
      <c r="K11" s="50"/>
      <c r="M11" s="140"/>
    </row>
    <row r="12" spans="2:13" ht="18" customHeight="1">
      <c r="B12" s="314" t="s">
        <v>436</v>
      </c>
      <c r="C12" s="314"/>
      <c r="D12" s="314"/>
      <c r="E12" s="314"/>
      <c r="F12" s="314"/>
      <c r="G12" s="314"/>
      <c r="H12" s="314"/>
      <c r="M12" s="4"/>
    </row>
    <row r="13" spans="2:13" ht="13.5" customHeight="1">
      <c r="C13" s="6"/>
    </row>
    <row r="17" spans="9:9" ht="13.5" customHeight="1">
      <c r="I17" s="4"/>
    </row>
  </sheetData>
  <mergeCells count="9">
    <mergeCell ref="B12:H12"/>
    <mergeCell ref="F2:H2"/>
    <mergeCell ref="I3:K3"/>
    <mergeCell ref="B4:D5"/>
    <mergeCell ref="E4:E5"/>
    <mergeCell ref="F4:F5"/>
    <mergeCell ref="G4:G5"/>
    <mergeCell ref="H4:J4"/>
    <mergeCell ref="J5:K5"/>
  </mergeCells>
  <phoneticPr fontId="2"/>
  <pageMargins left="0.75" right="0.75" top="1" bottom="1"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AC42"/>
  <sheetViews>
    <sheetView showGridLines="0" tabSelected="1" view="pageBreakPreview" zoomScaleNormal="50" zoomScaleSheetLayoutView="100" workbookViewId="0">
      <selection activeCell="B9" sqref="B9:B25"/>
    </sheetView>
  </sheetViews>
  <sheetFormatPr defaultRowHeight="13.5" customHeight="1"/>
  <cols>
    <col min="1" max="1" width="4.75" style="271" customWidth="1"/>
    <col min="2" max="2" width="9.625" style="271" customWidth="1"/>
    <col min="3" max="3" width="6.625" style="271" customWidth="1"/>
    <col min="4" max="4" width="8" style="271" customWidth="1"/>
    <col min="5" max="6" width="7.125" style="271" customWidth="1"/>
    <col min="7" max="7" width="8.375" style="271" bestFit="1" customWidth="1"/>
    <col min="8" max="9" width="6.625" style="271" customWidth="1"/>
    <col min="10" max="10" width="8.375" style="271" bestFit="1" customWidth="1"/>
    <col min="11" max="12" width="6.625" style="271" customWidth="1"/>
    <col min="13" max="13" width="8.375" style="271" bestFit="1" customWidth="1"/>
    <col min="14" max="15" width="6.625" style="271" customWidth="1"/>
    <col min="16" max="16" width="8.375" style="271" bestFit="1" customWidth="1"/>
    <col min="17" max="18" width="6.625" style="271" customWidth="1"/>
    <col min="19" max="19" width="8.375" style="271" bestFit="1" customWidth="1"/>
    <col min="20" max="21" width="6.625" style="271" customWidth="1"/>
    <col min="22" max="22" width="8.375" style="271" bestFit="1" customWidth="1"/>
    <col min="23" max="24" width="6.625" style="271" customWidth="1"/>
    <col min="25" max="25" width="7.375" style="271" bestFit="1" customWidth="1"/>
    <col min="26" max="27" width="6.625" style="271" customWidth="1"/>
    <col min="28" max="29" width="6.375" style="271" bestFit="1" customWidth="1"/>
    <col min="30" max="30" width="5.25" style="271" customWidth="1"/>
    <col min="31" max="16384" width="9" style="271"/>
  </cols>
  <sheetData>
    <row r="2" spans="2:29" ht="18" customHeight="1">
      <c r="B2" s="267"/>
      <c r="C2" s="267"/>
      <c r="D2" s="267"/>
      <c r="E2" s="267"/>
      <c r="F2" s="267"/>
      <c r="G2" s="269"/>
      <c r="H2" s="269"/>
      <c r="I2" s="269"/>
      <c r="J2" s="269"/>
      <c r="K2" s="270" t="s">
        <v>503</v>
      </c>
      <c r="L2" s="325" t="s">
        <v>243</v>
      </c>
      <c r="M2" s="325"/>
      <c r="N2" s="325"/>
      <c r="O2" s="325"/>
      <c r="P2" s="325"/>
      <c r="Q2" s="325"/>
      <c r="R2" s="325"/>
      <c r="S2" s="267"/>
      <c r="T2" s="267"/>
      <c r="U2" s="267"/>
      <c r="V2" s="267"/>
      <c r="W2" s="267"/>
      <c r="X2" s="267"/>
      <c r="Y2" s="267"/>
      <c r="Z2" s="267"/>
      <c r="AA2" s="267"/>
      <c r="AB2" s="267"/>
      <c r="AC2" s="267"/>
    </row>
    <row r="3" spans="2:29" ht="18.75" customHeight="1" thickBot="1">
      <c r="B3" s="156"/>
      <c r="C3" s="156"/>
      <c r="D3" s="156"/>
      <c r="E3" s="156"/>
      <c r="F3" s="156"/>
      <c r="G3" s="156"/>
      <c r="H3" s="156"/>
      <c r="I3" s="156"/>
      <c r="J3" s="156"/>
      <c r="K3" s="156"/>
      <c r="L3" s="156"/>
      <c r="M3" s="156"/>
      <c r="N3" s="156"/>
      <c r="O3" s="156"/>
      <c r="P3" s="156"/>
      <c r="Q3" s="156"/>
      <c r="R3" s="156"/>
      <c r="S3" s="156"/>
      <c r="T3" s="156"/>
      <c r="U3" s="156"/>
      <c r="V3" s="156"/>
      <c r="W3" s="156"/>
      <c r="X3" s="156"/>
      <c r="Y3" s="329" t="s">
        <v>711</v>
      </c>
      <c r="Z3" s="330"/>
      <c r="AA3" s="330"/>
      <c r="AB3" s="330"/>
      <c r="AC3" s="330"/>
    </row>
    <row r="4" spans="2:29" ht="18" customHeight="1">
      <c r="B4" s="334" t="s">
        <v>244</v>
      </c>
      <c r="C4" s="337" t="s">
        <v>245</v>
      </c>
      <c r="D4" s="331" t="s">
        <v>434</v>
      </c>
      <c r="E4" s="332"/>
      <c r="F4" s="332"/>
      <c r="G4" s="332"/>
      <c r="H4" s="332"/>
      <c r="I4" s="332"/>
      <c r="J4" s="332"/>
      <c r="K4" s="332"/>
      <c r="L4" s="332"/>
      <c r="M4" s="332"/>
      <c r="N4" s="332"/>
      <c r="O4" s="332"/>
      <c r="P4" s="332"/>
      <c r="Q4" s="332"/>
      <c r="R4" s="332"/>
      <c r="S4" s="332"/>
      <c r="T4" s="332"/>
      <c r="U4" s="332"/>
      <c r="V4" s="332"/>
      <c r="W4" s="332"/>
      <c r="X4" s="333"/>
      <c r="Y4" s="340" t="s">
        <v>246</v>
      </c>
      <c r="Z4" s="341"/>
      <c r="AA4" s="341"/>
      <c r="AB4" s="342"/>
      <c r="AC4" s="326" t="s">
        <v>247</v>
      </c>
    </row>
    <row r="5" spans="2:29" ht="18" customHeight="1">
      <c r="B5" s="335"/>
      <c r="C5" s="338"/>
      <c r="D5" s="276" t="s">
        <v>205</v>
      </c>
      <c r="E5" s="279"/>
      <c r="F5" s="279"/>
      <c r="G5" s="298" t="s">
        <v>248</v>
      </c>
      <c r="H5" s="279"/>
      <c r="I5" s="279"/>
      <c r="J5" s="298" t="s">
        <v>5</v>
      </c>
      <c r="K5" s="279"/>
      <c r="L5" s="279"/>
      <c r="M5" s="298" t="s">
        <v>6</v>
      </c>
      <c r="N5" s="279"/>
      <c r="O5" s="299"/>
      <c r="P5" s="300" t="s">
        <v>7</v>
      </c>
      <c r="Q5" s="279"/>
      <c r="R5" s="279"/>
      <c r="S5" s="298" t="s">
        <v>8</v>
      </c>
      <c r="T5" s="279"/>
      <c r="U5" s="279"/>
      <c r="V5" s="298" t="s">
        <v>9</v>
      </c>
      <c r="W5" s="279"/>
      <c r="X5" s="279"/>
      <c r="Y5" s="276" t="s">
        <v>249</v>
      </c>
      <c r="Z5" s="279"/>
      <c r="AA5" s="279"/>
      <c r="AB5" s="343" t="s">
        <v>250</v>
      </c>
      <c r="AC5" s="327"/>
    </row>
    <row r="6" spans="2:29" ht="18" customHeight="1">
      <c r="B6" s="336"/>
      <c r="C6" s="339"/>
      <c r="D6" s="301"/>
      <c r="E6" s="287" t="s">
        <v>206</v>
      </c>
      <c r="F6" s="287" t="s">
        <v>207</v>
      </c>
      <c r="G6" s="301"/>
      <c r="H6" s="287" t="s">
        <v>206</v>
      </c>
      <c r="I6" s="287" t="s">
        <v>207</v>
      </c>
      <c r="J6" s="301"/>
      <c r="K6" s="287" t="s">
        <v>206</v>
      </c>
      <c r="L6" s="287" t="s">
        <v>207</v>
      </c>
      <c r="M6" s="301"/>
      <c r="N6" s="287" t="s">
        <v>206</v>
      </c>
      <c r="O6" s="302" t="s">
        <v>207</v>
      </c>
      <c r="P6" s="303"/>
      <c r="Q6" s="287" t="s">
        <v>206</v>
      </c>
      <c r="R6" s="287" t="s">
        <v>207</v>
      </c>
      <c r="S6" s="301"/>
      <c r="T6" s="287" t="s">
        <v>206</v>
      </c>
      <c r="U6" s="287" t="s">
        <v>207</v>
      </c>
      <c r="V6" s="301"/>
      <c r="W6" s="287" t="s">
        <v>206</v>
      </c>
      <c r="X6" s="287" t="s">
        <v>207</v>
      </c>
      <c r="Y6" s="286"/>
      <c r="Z6" s="287" t="s">
        <v>206</v>
      </c>
      <c r="AA6" s="287" t="s">
        <v>207</v>
      </c>
      <c r="AB6" s="344"/>
      <c r="AC6" s="328"/>
    </row>
    <row r="7" spans="2:29" ht="18" customHeight="1">
      <c r="B7" s="291" t="s">
        <v>251</v>
      </c>
      <c r="C7" s="304">
        <f>+SUM(C9:C25)</f>
        <v>269</v>
      </c>
      <c r="D7" s="305">
        <f t="shared" ref="D7:AC7" si="0">+SUM(D9:D25)</f>
        <v>5786</v>
      </c>
      <c r="E7" s="305">
        <f t="shared" si="0"/>
        <v>3002</v>
      </c>
      <c r="F7" s="305">
        <f t="shared" si="0"/>
        <v>2784</v>
      </c>
      <c r="G7" s="305">
        <f t="shared" si="0"/>
        <v>852</v>
      </c>
      <c r="H7" s="305">
        <f t="shared" si="0"/>
        <v>448</v>
      </c>
      <c r="I7" s="305">
        <f t="shared" si="0"/>
        <v>404</v>
      </c>
      <c r="J7" s="305">
        <f t="shared" si="0"/>
        <v>966</v>
      </c>
      <c r="K7" s="305">
        <f t="shared" si="0"/>
        <v>491</v>
      </c>
      <c r="L7" s="305">
        <f t="shared" si="0"/>
        <v>475</v>
      </c>
      <c r="M7" s="305">
        <f t="shared" si="0"/>
        <v>927</v>
      </c>
      <c r="N7" s="305">
        <f>+SUM(N9:N25)</f>
        <v>470</v>
      </c>
      <c r="O7" s="305">
        <f>+SUM(O9:O25)</f>
        <v>457</v>
      </c>
      <c r="P7" s="305">
        <f t="shared" si="0"/>
        <v>1007</v>
      </c>
      <c r="Q7" s="305">
        <f>+SUM(Q9:Q25)</f>
        <v>505</v>
      </c>
      <c r="R7" s="305">
        <f>+SUM(R9:R25)</f>
        <v>502</v>
      </c>
      <c r="S7" s="305">
        <f t="shared" si="0"/>
        <v>956</v>
      </c>
      <c r="T7" s="305">
        <f>+SUM(T9:T25)</f>
        <v>513</v>
      </c>
      <c r="U7" s="305">
        <f>+SUM(U9:U25)</f>
        <v>443</v>
      </c>
      <c r="V7" s="305">
        <f t="shared" si="0"/>
        <v>1078</v>
      </c>
      <c r="W7" s="305">
        <f t="shared" ref="W7:AB7" si="1">+SUM(W9:W25)</f>
        <v>575</v>
      </c>
      <c r="X7" s="305">
        <f t="shared" si="1"/>
        <v>503</v>
      </c>
      <c r="Y7" s="305">
        <f t="shared" si="1"/>
        <v>385</v>
      </c>
      <c r="Z7" s="305">
        <f t="shared" si="1"/>
        <v>158</v>
      </c>
      <c r="AA7" s="305">
        <f t="shared" si="1"/>
        <v>227</v>
      </c>
      <c r="AB7" s="305">
        <f t="shared" si="1"/>
        <v>13</v>
      </c>
      <c r="AC7" s="305">
        <f t="shared" si="0"/>
        <v>15</v>
      </c>
    </row>
    <row r="8" spans="2:29" ht="13.5" customHeight="1">
      <c r="B8" s="291"/>
      <c r="C8" s="304"/>
      <c r="D8" s="305"/>
      <c r="E8" s="305"/>
      <c r="F8" s="305"/>
      <c r="G8" s="305"/>
      <c r="H8" s="305"/>
      <c r="I8" s="305"/>
      <c r="J8" s="305"/>
      <c r="K8" s="305"/>
      <c r="L8" s="305"/>
      <c r="M8" s="305"/>
      <c r="N8" s="305"/>
      <c r="O8" s="305"/>
      <c r="P8" s="305"/>
      <c r="Q8" s="305"/>
      <c r="R8" s="305"/>
      <c r="S8" s="305"/>
      <c r="T8" s="305"/>
      <c r="U8" s="305"/>
      <c r="V8" s="305"/>
      <c r="W8" s="305"/>
      <c r="X8" s="305"/>
      <c r="Y8" s="305"/>
      <c r="Z8" s="305"/>
      <c r="AA8" s="305"/>
      <c r="AB8" s="305"/>
      <c r="AC8" s="305"/>
    </row>
    <row r="9" spans="2:29" ht="16.5" customHeight="1">
      <c r="B9" s="313" t="s">
        <v>252</v>
      </c>
      <c r="C9" s="304">
        <v>7</v>
      </c>
      <c r="D9" s="305">
        <f>+SUM(E9:F9)</f>
        <v>71</v>
      </c>
      <c r="E9" s="305">
        <f>+SUM(H9,K9,N9,Q9,T9,W9)</f>
        <v>37</v>
      </c>
      <c r="F9" s="305">
        <f>+SUM(I9,L9,O9,R9,U9,X9)</f>
        <v>34</v>
      </c>
      <c r="G9" s="305">
        <f>+SUM(H9:I9)</f>
        <v>7</v>
      </c>
      <c r="H9" s="306">
        <v>6</v>
      </c>
      <c r="I9" s="306">
        <v>1</v>
      </c>
      <c r="J9" s="305">
        <f>+SUM(K9:L9)</f>
        <v>14</v>
      </c>
      <c r="K9" s="306">
        <v>8</v>
      </c>
      <c r="L9" s="306">
        <v>6</v>
      </c>
      <c r="M9" s="305">
        <f>+SUM(N9:O9)</f>
        <v>11</v>
      </c>
      <c r="N9" s="306">
        <v>6</v>
      </c>
      <c r="O9" s="306">
        <v>5</v>
      </c>
      <c r="P9" s="305">
        <f>+SUM(Q9:R9)</f>
        <v>9</v>
      </c>
      <c r="Q9" s="306">
        <v>6</v>
      </c>
      <c r="R9" s="306">
        <v>3</v>
      </c>
      <c r="S9" s="305">
        <f>+SUM(T9:U9)</f>
        <v>11</v>
      </c>
      <c r="T9" s="306">
        <v>5</v>
      </c>
      <c r="U9" s="306">
        <v>6</v>
      </c>
      <c r="V9" s="305">
        <f>+SUM(W9:X9)</f>
        <v>19</v>
      </c>
      <c r="W9" s="306">
        <v>6</v>
      </c>
      <c r="X9" s="306">
        <v>13</v>
      </c>
      <c r="Y9" s="306">
        <v>9</v>
      </c>
      <c r="Z9" s="306">
        <v>2</v>
      </c>
      <c r="AA9" s="305">
        <f>+Y9-Z9</f>
        <v>7</v>
      </c>
      <c r="AB9" s="306">
        <v>9</v>
      </c>
      <c r="AC9" s="306">
        <v>0</v>
      </c>
    </row>
    <row r="10" spans="2:29" ht="16.5" customHeight="1">
      <c r="B10" s="313" t="s">
        <v>220</v>
      </c>
      <c r="C10" s="304">
        <v>18</v>
      </c>
      <c r="D10" s="305">
        <f t="shared" ref="D10:D25" si="2">+SUM(E10:F10)</f>
        <v>413</v>
      </c>
      <c r="E10" s="305">
        <f t="shared" ref="E10:F25" si="3">+SUM(H10,K10,N10,Q10,T10,W10)</f>
        <v>214</v>
      </c>
      <c r="F10" s="305">
        <f t="shared" si="3"/>
        <v>199</v>
      </c>
      <c r="G10" s="305">
        <f t="shared" ref="G10:G25" si="4">+SUM(H10:I10)</f>
        <v>62</v>
      </c>
      <c r="H10" s="306">
        <v>35</v>
      </c>
      <c r="I10" s="306">
        <v>27</v>
      </c>
      <c r="J10" s="305">
        <f t="shared" ref="J10:J25" si="5">+SUM(K10:L10)</f>
        <v>73</v>
      </c>
      <c r="K10" s="306">
        <v>38</v>
      </c>
      <c r="L10" s="306">
        <v>35</v>
      </c>
      <c r="M10" s="305">
        <f t="shared" ref="M10:M25" si="6">+SUM(N10:O10)</f>
        <v>70</v>
      </c>
      <c r="N10" s="306">
        <v>35</v>
      </c>
      <c r="O10" s="306">
        <v>35</v>
      </c>
      <c r="P10" s="305">
        <f t="shared" ref="P10:P25" si="7">+SUM(Q10:R10)</f>
        <v>72</v>
      </c>
      <c r="Q10" s="306">
        <v>28</v>
      </c>
      <c r="R10" s="306">
        <v>44</v>
      </c>
      <c r="S10" s="305">
        <f t="shared" ref="S10:S25" si="8">+SUM(T10:U10)</f>
        <v>58</v>
      </c>
      <c r="T10" s="306">
        <v>37</v>
      </c>
      <c r="U10" s="306">
        <v>21</v>
      </c>
      <c r="V10" s="305">
        <f t="shared" ref="V10:V25" si="9">+SUM(W10:X10)</f>
        <v>78</v>
      </c>
      <c r="W10" s="306">
        <v>41</v>
      </c>
      <c r="X10" s="306">
        <v>37</v>
      </c>
      <c r="Y10" s="306">
        <v>25</v>
      </c>
      <c r="Z10" s="306">
        <v>9</v>
      </c>
      <c r="AA10" s="305">
        <f t="shared" ref="AA10:AA25" si="10">+Y10-Z10</f>
        <v>16</v>
      </c>
      <c r="AB10" s="306">
        <v>1</v>
      </c>
      <c r="AC10" s="306">
        <v>1</v>
      </c>
    </row>
    <row r="11" spans="2:29" ht="16.5" customHeight="1">
      <c r="B11" s="313" t="s">
        <v>16</v>
      </c>
      <c r="C11" s="304">
        <v>16</v>
      </c>
      <c r="D11" s="305">
        <f t="shared" si="2"/>
        <v>322</v>
      </c>
      <c r="E11" s="305">
        <f t="shared" si="3"/>
        <v>170</v>
      </c>
      <c r="F11" s="305">
        <f t="shared" si="3"/>
        <v>152</v>
      </c>
      <c r="G11" s="305">
        <f t="shared" si="4"/>
        <v>68</v>
      </c>
      <c r="H11" s="306">
        <v>33</v>
      </c>
      <c r="I11" s="306">
        <v>35</v>
      </c>
      <c r="J11" s="305">
        <f t="shared" si="5"/>
        <v>50</v>
      </c>
      <c r="K11" s="306">
        <v>27</v>
      </c>
      <c r="L11" s="306">
        <v>23</v>
      </c>
      <c r="M11" s="305">
        <f t="shared" si="6"/>
        <v>42</v>
      </c>
      <c r="N11" s="306">
        <v>27</v>
      </c>
      <c r="O11" s="306">
        <v>15</v>
      </c>
      <c r="P11" s="305">
        <f t="shared" si="7"/>
        <v>46</v>
      </c>
      <c r="Q11" s="306">
        <v>23</v>
      </c>
      <c r="R11" s="306">
        <v>23</v>
      </c>
      <c r="S11" s="305">
        <f t="shared" si="8"/>
        <v>50</v>
      </c>
      <c r="T11" s="306">
        <v>27</v>
      </c>
      <c r="U11" s="306">
        <v>23</v>
      </c>
      <c r="V11" s="305">
        <f t="shared" si="9"/>
        <v>66</v>
      </c>
      <c r="W11" s="306">
        <v>33</v>
      </c>
      <c r="X11" s="306">
        <v>33</v>
      </c>
      <c r="Y11" s="306">
        <v>23</v>
      </c>
      <c r="Z11" s="306">
        <v>9</v>
      </c>
      <c r="AA11" s="305">
        <f t="shared" si="10"/>
        <v>14</v>
      </c>
      <c r="AB11" s="306">
        <v>0</v>
      </c>
      <c r="AC11" s="306">
        <v>1</v>
      </c>
    </row>
    <row r="12" spans="2:29" ht="16.5" customHeight="1">
      <c r="B12" s="313" t="s">
        <v>14</v>
      </c>
      <c r="C12" s="304">
        <v>24</v>
      </c>
      <c r="D12" s="305">
        <f t="shared" si="2"/>
        <v>603</v>
      </c>
      <c r="E12" s="305">
        <f t="shared" si="3"/>
        <v>316</v>
      </c>
      <c r="F12" s="305">
        <f t="shared" si="3"/>
        <v>287</v>
      </c>
      <c r="G12" s="305">
        <f t="shared" si="4"/>
        <v>94</v>
      </c>
      <c r="H12" s="306">
        <v>56</v>
      </c>
      <c r="I12" s="306">
        <v>38</v>
      </c>
      <c r="J12" s="305">
        <f t="shared" si="5"/>
        <v>97</v>
      </c>
      <c r="K12" s="306">
        <v>47</v>
      </c>
      <c r="L12" s="306">
        <v>50</v>
      </c>
      <c r="M12" s="305">
        <f t="shared" si="6"/>
        <v>109</v>
      </c>
      <c r="N12" s="306">
        <v>55</v>
      </c>
      <c r="O12" s="306">
        <v>54</v>
      </c>
      <c r="P12" s="305">
        <f t="shared" si="7"/>
        <v>103</v>
      </c>
      <c r="Q12" s="306">
        <v>46</v>
      </c>
      <c r="R12" s="306">
        <v>57</v>
      </c>
      <c r="S12" s="305">
        <f t="shared" si="8"/>
        <v>98</v>
      </c>
      <c r="T12" s="306">
        <v>53</v>
      </c>
      <c r="U12" s="306">
        <v>45</v>
      </c>
      <c r="V12" s="305">
        <f t="shared" si="9"/>
        <v>102</v>
      </c>
      <c r="W12" s="306">
        <v>59</v>
      </c>
      <c r="X12" s="306">
        <v>43</v>
      </c>
      <c r="Y12" s="306">
        <v>33</v>
      </c>
      <c r="Z12" s="306">
        <v>13</v>
      </c>
      <c r="AA12" s="305">
        <f t="shared" si="10"/>
        <v>20</v>
      </c>
      <c r="AB12" s="306">
        <v>0</v>
      </c>
      <c r="AC12" s="306">
        <v>1</v>
      </c>
    </row>
    <row r="13" spans="2:29" ht="16.5" customHeight="1">
      <c r="B13" s="313" t="s">
        <v>17</v>
      </c>
      <c r="C13" s="304">
        <v>22</v>
      </c>
      <c r="D13" s="305">
        <f t="shared" si="2"/>
        <v>469</v>
      </c>
      <c r="E13" s="305">
        <f t="shared" si="3"/>
        <v>241</v>
      </c>
      <c r="F13" s="305">
        <f t="shared" si="3"/>
        <v>228</v>
      </c>
      <c r="G13" s="305">
        <f t="shared" si="4"/>
        <v>62</v>
      </c>
      <c r="H13" s="306">
        <v>35</v>
      </c>
      <c r="I13" s="306">
        <v>27</v>
      </c>
      <c r="J13" s="305">
        <f t="shared" si="5"/>
        <v>72</v>
      </c>
      <c r="K13" s="306">
        <v>31</v>
      </c>
      <c r="L13" s="306">
        <v>41</v>
      </c>
      <c r="M13" s="305">
        <f t="shared" si="6"/>
        <v>83</v>
      </c>
      <c r="N13" s="306">
        <v>42</v>
      </c>
      <c r="O13" s="306">
        <v>41</v>
      </c>
      <c r="P13" s="305">
        <f t="shared" si="7"/>
        <v>80</v>
      </c>
      <c r="Q13" s="306">
        <v>37</v>
      </c>
      <c r="R13" s="306">
        <v>43</v>
      </c>
      <c r="S13" s="305">
        <f t="shared" si="8"/>
        <v>93</v>
      </c>
      <c r="T13" s="306">
        <v>54</v>
      </c>
      <c r="U13" s="306">
        <v>39</v>
      </c>
      <c r="V13" s="305">
        <f t="shared" si="9"/>
        <v>79</v>
      </c>
      <c r="W13" s="306">
        <v>42</v>
      </c>
      <c r="X13" s="306">
        <v>37</v>
      </c>
      <c r="Y13" s="306">
        <v>33</v>
      </c>
      <c r="Z13" s="306">
        <v>18</v>
      </c>
      <c r="AA13" s="305">
        <f t="shared" si="10"/>
        <v>15</v>
      </c>
      <c r="AB13" s="306">
        <v>0</v>
      </c>
      <c r="AC13" s="306">
        <v>1</v>
      </c>
    </row>
    <row r="14" spans="2:29" ht="16.5" customHeight="1">
      <c r="B14" s="313" t="s">
        <v>18</v>
      </c>
      <c r="C14" s="304">
        <v>20</v>
      </c>
      <c r="D14" s="305">
        <f t="shared" si="2"/>
        <v>472</v>
      </c>
      <c r="E14" s="305">
        <f t="shared" si="3"/>
        <v>235</v>
      </c>
      <c r="F14" s="305">
        <f t="shared" si="3"/>
        <v>237</v>
      </c>
      <c r="G14" s="305">
        <f t="shared" si="4"/>
        <v>66</v>
      </c>
      <c r="H14" s="306">
        <v>29</v>
      </c>
      <c r="I14" s="306">
        <v>37</v>
      </c>
      <c r="J14" s="305">
        <f t="shared" si="5"/>
        <v>78</v>
      </c>
      <c r="K14" s="306">
        <v>38</v>
      </c>
      <c r="L14" s="306">
        <v>40</v>
      </c>
      <c r="M14" s="305">
        <f t="shared" si="6"/>
        <v>67</v>
      </c>
      <c r="N14" s="306">
        <v>30</v>
      </c>
      <c r="O14" s="306">
        <v>37</v>
      </c>
      <c r="P14" s="305">
        <f t="shared" si="7"/>
        <v>97</v>
      </c>
      <c r="Q14" s="306">
        <v>51</v>
      </c>
      <c r="R14" s="306">
        <v>46</v>
      </c>
      <c r="S14" s="305">
        <f t="shared" si="8"/>
        <v>67</v>
      </c>
      <c r="T14" s="306">
        <v>37</v>
      </c>
      <c r="U14" s="306">
        <v>30</v>
      </c>
      <c r="V14" s="305">
        <f t="shared" si="9"/>
        <v>97</v>
      </c>
      <c r="W14" s="306">
        <v>50</v>
      </c>
      <c r="X14" s="306">
        <v>47</v>
      </c>
      <c r="Y14" s="306">
        <v>28</v>
      </c>
      <c r="Z14" s="306">
        <v>11</v>
      </c>
      <c r="AA14" s="305">
        <f t="shared" si="10"/>
        <v>17</v>
      </c>
      <c r="AB14" s="306">
        <v>0</v>
      </c>
      <c r="AC14" s="306">
        <v>1</v>
      </c>
    </row>
    <row r="15" spans="2:29" ht="16.5" customHeight="1">
      <c r="B15" s="313" t="s">
        <v>19</v>
      </c>
      <c r="C15" s="304">
        <v>1</v>
      </c>
      <c r="D15" s="305">
        <f t="shared" si="2"/>
        <v>1</v>
      </c>
      <c r="E15" s="305">
        <f t="shared" si="3"/>
        <v>0</v>
      </c>
      <c r="F15" s="305">
        <f t="shared" si="3"/>
        <v>1</v>
      </c>
      <c r="G15" s="305">
        <f t="shared" si="4"/>
        <v>0</v>
      </c>
      <c r="H15" s="306">
        <v>0</v>
      </c>
      <c r="I15" s="306">
        <v>0</v>
      </c>
      <c r="J15" s="305">
        <f t="shared" si="5"/>
        <v>0</v>
      </c>
      <c r="K15" s="306">
        <v>0</v>
      </c>
      <c r="L15" s="306">
        <v>0</v>
      </c>
      <c r="M15" s="305">
        <f t="shared" si="6"/>
        <v>0</v>
      </c>
      <c r="N15" s="306">
        <v>0</v>
      </c>
      <c r="O15" s="306">
        <v>0</v>
      </c>
      <c r="P15" s="305">
        <f t="shared" si="7"/>
        <v>0</v>
      </c>
      <c r="Q15" s="306">
        <v>0</v>
      </c>
      <c r="R15" s="306">
        <v>0</v>
      </c>
      <c r="S15" s="305">
        <f t="shared" si="8"/>
        <v>0</v>
      </c>
      <c r="T15" s="306">
        <v>0</v>
      </c>
      <c r="U15" s="306">
        <v>0</v>
      </c>
      <c r="V15" s="305">
        <f t="shared" si="9"/>
        <v>1</v>
      </c>
      <c r="W15" s="306">
        <v>0</v>
      </c>
      <c r="X15" s="306">
        <v>1</v>
      </c>
      <c r="Y15" s="306">
        <v>1</v>
      </c>
      <c r="Z15" s="306">
        <v>1</v>
      </c>
      <c r="AA15" s="305">
        <f t="shared" si="10"/>
        <v>0</v>
      </c>
      <c r="AB15" s="306">
        <v>1</v>
      </c>
      <c r="AC15" s="306">
        <v>0</v>
      </c>
    </row>
    <row r="16" spans="2:29" ht="16.5" customHeight="1">
      <c r="B16" s="313" t="s">
        <v>20</v>
      </c>
      <c r="C16" s="304">
        <v>5</v>
      </c>
      <c r="D16" s="305">
        <f t="shared" si="2"/>
        <v>29</v>
      </c>
      <c r="E16" s="305">
        <f t="shared" si="3"/>
        <v>18</v>
      </c>
      <c r="F16" s="305">
        <f t="shared" si="3"/>
        <v>11</v>
      </c>
      <c r="G16" s="305">
        <f t="shared" si="4"/>
        <v>2</v>
      </c>
      <c r="H16" s="306">
        <v>0</v>
      </c>
      <c r="I16" s="306">
        <v>2</v>
      </c>
      <c r="J16" s="305">
        <f t="shared" si="5"/>
        <v>6</v>
      </c>
      <c r="K16" s="306">
        <v>4</v>
      </c>
      <c r="L16" s="306">
        <v>2</v>
      </c>
      <c r="M16" s="305">
        <f t="shared" si="6"/>
        <v>3</v>
      </c>
      <c r="N16" s="306">
        <v>2</v>
      </c>
      <c r="O16" s="306">
        <v>1</v>
      </c>
      <c r="P16" s="305">
        <f t="shared" si="7"/>
        <v>5</v>
      </c>
      <c r="Q16" s="306">
        <v>3</v>
      </c>
      <c r="R16" s="306">
        <v>2</v>
      </c>
      <c r="S16" s="305">
        <f t="shared" si="8"/>
        <v>5</v>
      </c>
      <c r="T16" s="306">
        <v>3</v>
      </c>
      <c r="U16" s="306">
        <v>2</v>
      </c>
      <c r="V16" s="305">
        <f t="shared" si="9"/>
        <v>8</v>
      </c>
      <c r="W16" s="306">
        <v>6</v>
      </c>
      <c r="X16" s="306">
        <v>2</v>
      </c>
      <c r="Y16" s="306">
        <v>8</v>
      </c>
      <c r="Z16" s="306">
        <v>3</v>
      </c>
      <c r="AA16" s="305">
        <f t="shared" si="10"/>
        <v>5</v>
      </c>
      <c r="AB16" s="306">
        <v>0</v>
      </c>
      <c r="AC16" s="306">
        <v>1</v>
      </c>
    </row>
    <row r="17" spans="2:29" ht="16.5" customHeight="1">
      <c r="B17" s="313" t="s">
        <v>21</v>
      </c>
      <c r="C17" s="304">
        <v>28</v>
      </c>
      <c r="D17" s="305">
        <f t="shared" si="2"/>
        <v>686</v>
      </c>
      <c r="E17" s="305">
        <f t="shared" si="3"/>
        <v>342</v>
      </c>
      <c r="F17" s="305">
        <f t="shared" si="3"/>
        <v>344</v>
      </c>
      <c r="G17" s="305">
        <f t="shared" si="4"/>
        <v>97</v>
      </c>
      <c r="H17" s="306">
        <v>40</v>
      </c>
      <c r="I17" s="306">
        <v>57</v>
      </c>
      <c r="J17" s="305">
        <f t="shared" si="5"/>
        <v>116</v>
      </c>
      <c r="K17" s="306">
        <v>58</v>
      </c>
      <c r="L17" s="306">
        <v>58</v>
      </c>
      <c r="M17" s="305">
        <f t="shared" si="6"/>
        <v>111</v>
      </c>
      <c r="N17" s="306">
        <v>52</v>
      </c>
      <c r="O17" s="306">
        <v>59</v>
      </c>
      <c r="P17" s="305">
        <f t="shared" si="7"/>
        <v>119</v>
      </c>
      <c r="Q17" s="306">
        <v>64</v>
      </c>
      <c r="R17" s="306">
        <v>55</v>
      </c>
      <c r="S17" s="305">
        <f t="shared" si="8"/>
        <v>112</v>
      </c>
      <c r="T17" s="306">
        <v>63</v>
      </c>
      <c r="U17" s="306">
        <v>49</v>
      </c>
      <c r="V17" s="305">
        <f t="shared" si="9"/>
        <v>131</v>
      </c>
      <c r="W17" s="306">
        <v>65</v>
      </c>
      <c r="X17" s="306">
        <v>66</v>
      </c>
      <c r="Y17" s="306">
        <v>42</v>
      </c>
      <c r="Z17" s="306">
        <v>20</v>
      </c>
      <c r="AA17" s="305">
        <f t="shared" si="10"/>
        <v>22</v>
      </c>
      <c r="AB17" s="306">
        <v>1</v>
      </c>
      <c r="AC17" s="306">
        <v>1</v>
      </c>
    </row>
    <row r="18" spans="2:29" ht="16.5" customHeight="1">
      <c r="B18" s="313" t="s">
        <v>23</v>
      </c>
      <c r="C18" s="304">
        <v>8</v>
      </c>
      <c r="D18" s="305">
        <f t="shared" si="2"/>
        <v>124</v>
      </c>
      <c r="E18" s="305">
        <f>+SUM(H18,K18,N18,Q18,T18,W18)</f>
        <v>60</v>
      </c>
      <c r="F18" s="305">
        <f t="shared" si="3"/>
        <v>64</v>
      </c>
      <c r="G18" s="305">
        <f t="shared" si="4"/>
        <v>11</v>
      </c>
      <c r="H18" s="306">
        <v>8</v>
      </c>
      <c r="I18" s="306">
        <v>3</v>
      </c>
      <c r="J18" s="305">
        <f t="shared" si="5"/>
        <v>23</v>
      </c>
      <c r="K18" s="306">
        <v>8</v>
      </c>
      <c r="L18" s="306">
        <v>15</v>
      </c>
      <c r="M18" s="305">
        <f t="shared" si="6"/>
        <v>13</v>
      </c>
      <c r="N18" s="306">
        <v>9</v>
      </c>
      <c r="O18" s="306">
        <v>4</v>
      </c>
      <c r="P18" s="305">
        <f t="shared" si="7"/>
        <v>26</v>
      </c>
      <c r="Q18" s="306">
        <v>12</v>
      </c>
      <c r="R18" s="306">
        <v>14</v>
      </c>
      <c r="S18" s="305">
        <f t="shared" si="8"/>
        <v>19</v>
      </c>
      <c r="T18" s="306">
        <v>8</v>
      </c>
      <c r="U18" s="306">
        <v>11</v>
      </c>
      <c r="V18" s="305">
        <f t="shared" si="9"/>
        <v>32</v>
      </c>
      <c r="W18" s="306">
        <v>15</v>
      </c>
      <c r="X18" s="306">
        <v>17</v>
      </c>
      <c r="Y18" s="306">
        <v>12</v>
      </c>
      <c r="Z18" s="306">
        <v>4</v>
      </c>
      <c r="AA18" s="305">
        <f t="shared" si="10"/>
        <v>8</v>
      </c>
      <c r="AB18" s="306">
        <v>0</v>
      </c>
      <c r="AC18" s="306">
        <v>1</v>
      </c>
    </row>
    <row r="19" spans="2:29" ht="16.5" customHeight="1">
      <c r="B19" s="313" t="s">
        <v>22</v>
      </c>
      <c r="C19" s="304">
        <v>33</v>
      </c>
      <c r="D19" s="305">
        <f t="shared" si="2"/>
        <v>837</v>
      </c>
      <c r="E19" s="305">
        <f t="shared" si="3"/>
        <v>450</v>
      </c>
      <c r="F19" s="305">
        <f t="shared" si="3"/>
        <v>387</v>
      </c>
      <c r="G19" s="305">
        <f t="shared" si="4"/>
        <v>130</v>
      </c>
      <c r="H19" s="306">
        <v>65</v>
      </c>
      <c r="I19" s="306">
        <v>65</v>
      </c>
      <c r="J19" s="305">
        <f t="shared" si="5"/>
        <v>163</v>
      </c>
      <c r="K19" s="306">
        <v>83</v>
      </c>
      <c r="L19" s="306">
        <v>80</v>
      </c>
      <c r="M19" s="305">
        <f t="shared" si="6"/>
        <v>109</v>
      </c>
      <c r="N19" s="306">
        <v>67</v>
      </c>
      <c r="O19" s="306">
        <v>42</v>
      </c>
      <c r="P19" s="305">
        <f t="shared" si="7"/>
        <v>140</v>
      </c>
      <c r="Q19" s="306">
        <v>75</v>
      </c>
      <c r="R19" s="306">
        <v>65</v>
      </c>
      <c r="S19" s="305">
        <f t="shared" si="8"/>
        <v>148</v>
      </c>
      <c r="T19" s="306">
        <v>72</v>
      </c>
      <c r="U19" s="306">
        <v>76</v>
      </c>
      <c r="V19" s="305">
        <f t="shared" si="9"/>
        <v>147</v>
      </c>
      <c r="W19" s="306">
        <v>88</v>
      </c>
      <c r="X19" s="306">
        <v>59</v>
      </c>
      <c r="Y19" s="306">
        <v>45</v>
      </c>
      <c r="Z19" s="306">
        <v>18</v>
      </c>
      <c r="AA19" s="305">
        <f t="shared" si="10"/>
        <v>27</v>
      </c>
      <c r="AB19" s="306">
        <v>0</v>
      </c>
      <c r="AC19" s="306">
        <v>1</v>
      </c>
    </row>
    <row r="20" spans="2:29" ht="16.5" customHeight="1">
      <c r="B20" s="313" t="s">
        <v>15</v>
      </c>
      <c r="C20" s="304">
        <v>22</v>
      </c>
      <c r="D20" s="305">
        <f t="shared" si="2"/>
        <v>448</v>
      </c>
      <c r="E20" s="305">
        <f t="shared" si="3"/>
        <v>241</v>
      </c>
      <c r="F20" s="305">
        <f t="shared" si="3"/>
        <v>207</v>
      </c>
      <c r="G20" s="305">
        <f t="shared" si="4"/>
        <v>74</v>
      </c>
      <c r="H20" s="306">
        <v>40</v>
      </c>
      <c r="I20" s="306">
        <v>34</v>
      </c>
      <c r="J20" s="305">
        <f t="shared" si="5"/>
        <v>72</v>
      </c>
      <c r="K20" s="306">
        <v>41</v>
      </c>
      <c r="L20" s="306">
        <v>31</v>
      </c>
      <c r="M20" s="305">
        <f t="shared" si="6"/>
        <v>80</v>
      </c>
      <c r="N20" s="306">
        <v>40</v>
      </c>
      <c r="O20" s="306">
        <v>40</v>
      </c>
      <c r="P20" s="305">
        <f t="shared" si="7"/>
        <v>81</v>
      </c>
      <c r="Q20" s="306">
        <v>43</v>
      </c>
      <c r="R20" s="306">
        <v>38</v>
      </c>
      <c r="S20" s="305">
        <f t="shared" si="8"/>
        <v>75</v>
      </c>
      <c r="T20" s="306">
        <v>40</v>
      </c>
      <c r="U20" s="306">
        <v>35</v>
      </c>
      <c r="V20" s="305">
        <f t="shared" si="9"/>
        <v>66</v>
      </c>
      <c r="W20" s="306">
        <v>37</v>
      </c>
      <c r="X20" s="306">
        <v>29</v>
      </c>
      <c r="Y20" s="306">
        <v>33</v>
      </c>
      <c r="Z20" s="306">
        <v>12</v>
      </c>
      <c r="AA20" s="305">
        <f t="shared" si="10"/>
        <v>21</v>
      </c>
      <c r="AB20" s="306">
        <v>0</v>
      </c>
      <c r="AC20" s="306">
        <v>1</v>
      </c>
    </row>
    <row r="21" spans="2:29" ht="16.5" customHeight="1">
      <c r="B21" s="313" t="s">
        <v>26</v>
      </c>
      <c r="C21" s="304">
        <v>8</v>
      </c>
      <c r="D21" s="305">
        <f t="shared" si="2"/>
        <v>69</v>
      </c>
      <c r="E21" s="305">
        <f>+SUM(H21,K21,N21,Q21,T21,W21)</f>
        <v>31</v>
      </c>
      <c r="F21" s="305">
        <f t="shared" si="3"/>
        <v>38</v>
      </c>
      <c r="G21" s="305">
        <f t="shared" si="4"/>
        <v>9</v>
      </c>
      <c r="H21" s="306">
        <v>3</v>
      </c>
      <c r="I21" s="306">
        <v>6</v>
      </c>
      <c r="J21" s="305">
        <f t="shared" si="5"/>
        <v>8</v>
      </c>
      <c r="K21" s="306">
        <v>4</v>
      </c>
      <c r="L21" s="306">
        <v>4</v>
      </c>
      <c r="M21" s="305">
        <f t="shared" si="6"/>
        <v>7</v>
      </c>
      <c r="N21" s="306">
        <v>3</v>
      </c>
      <c r="O21" s="306">
        <v>4</v>
      </c>
      <c r="P21" s="305">
        <f t="shared" si="7"/>
        <v>12</v>
      </c>
      <c r="Q21" s="306">
        <v>8</v>
      </c>
      <c r="R21" s="306">
        <v>4</v>
      </c>
      <c r="S21" s="305">
        <f t="shared" si="8"/>
        <v>15</v>
      </c>
      <c r="T21" s="306">
        <v>5</v>
      </c>
      <c r="U21" s="306">
        <v>10</v>
      </c>
      <c r="V21" s="305">
        <f t="shared" si="9"/>
        <v>18</v>
      </c>
      <c r="W21" s="306">
        <v>8</v>
      </c>
      <c r="X21" s="306">
        <v>10</v>
      </c>
      <c r="Y21" s="306">
        <v>12</v>
      </c>
      <c r="Z21" s="306">
        <v>7</v>
      </c>
      <c r="AA21" s="305">
        <f t="shared" si="10"/>
        <v>5</v>
      </c>
      <c r="AB21" s="306">
        <v>0</v>
      </c>
      <c r="AC21" s="306">
        <v>1</v>
      </c>
    </row>
    <row r="22" spans="2:29" ht="16.5" customHeight="1">
      <c r="B22" s="313" t="s">
        <v>24</v>
      </c>
      <c r="C22" s="304">
        <v>23</v>
      </c>
      <c r="D22" s="305">
        <f t="shared" si="2"/>
        <v>578</v>
      </c>
      <c r="E22" s="305">
        <f t="shared" si="3"/>
        <v>303</v>
      </c>
      <c r="F22" s="305">
        <f t="shared" si="3"/>
        <v>275</v>
      </c>
      <c r="G22" s="305">
        <f t="shared" si="4"/>
        <v>85</v>
      </c>
      <c r="H22" s="306">
        <v>48</v>
      </c>
      <c r="I22" s="306">
        <v>37</v>
      </c>
      <c r="J22" s="305">
        <f t="shared" si="5"/>
        <v>101</v>
      </c>
      <c r="K22" s="306">
        <v>53</v>
      </c>
      <c r="L22" s="306">
        <v>48</v>
      </c>
      <c r="M22" s="305">
        <f t="shared" si="6"/>
        <v>97</v>
      </c>
      <c r="N22" s="306">
        <v>41</v>
      </c>
      <c r="O22" s="306">
        <v>56</v>
      </c>
      <c r="P22" s="305">
        <f t="shared" si="7"/>
        <v>107</v>
      </c>
      <c r="Q22" s="306">
        <v>55</v>
      </c>
      <c r="R22" s="306">
        <v>52</v>
      </c>
      <c r="S22" s="305">
        <f t="shared" si="8"/>
        <v>82</v>
      </c>
      <c r="T22" s="306">
        <v>43</v>
      </c>
      <c r="U22" s="306">
        <v>39</v>
      </c>
      <c r="V22" s="305">
        <f t="shared" si="9"/>
        <v>106</v>
      </c>
      <c r="W22" s="306">
        <v>63</v>
      </c>
      <c r="X22" s="306">
        <v>43</v>
      </c>
      <c r="Y22" s="306">
        <v>31</v>
      </c>
      <c r="Z22" s="306">
        <v>9</v>
      </c>
      <c r="AA22" s="305">
        <f t="shared" si="10"/>
        <v>22</v>
      </c>
      <c r="AB22" s="306">
        <v>1</v>
      </c>
      <c r="AC22" s="306">
        <v>1</v>
      </c>
    </row>
    <row r="23" spans="2:29" ht="16.5" customHeight="1">
      <c r="B23" s="313" t="s">
        <v>253</v>
      </c>
      <c r="C23" s="304">
        <v>10</v>
      </c>
      <c r="D23" s="305">
        <f t="shared" si="2"/>
        <v>199</v>
      </c>
      <c r="E23" s="305">
        <f t="shared" si="3"/>
        <v>111</v>
      </c>
      <c r="F23" s="305">
        <f t="shared" si="3"/>
        <v>88</v>
      </c>
      <c r="G23" s="305">
        <f t="shared" si="4"/>
        <v>23</v>
      </c>
      <c r="H23" s="306">
        <v>15</v>
      </c>
      <c r="I23" s="306">
        <v>8</v>
      </c>
      <c r="J23" s="305">
        <f t="shared" si="5"/>
        <v>24</v>
      </c>
      <c r="K23" s="306">
        <v>12</v>
      </c>
      <c r="L23" s="306">
        <v>12</v>
      </c>
      <c r="M23" s="305">
        <f t="shared" si="6"/>
        <v>28</v>
      </c>
      <c r="N23" s="306">
        <v>13</v>
      </c>
      <c r="O23" s="306">
        <v>15</v>
      </c>
      <c r="P23" s="305">
        <f t="shared" si="7"/>
        <v>32</v>
      </c>
      <c r="Q23" s="306">
        <v>16</v>
      </c>
      <c r="R23" s="306">
        <v>16</v>
      </c>
      <c r="S23" s="305">
        <f t="shared" si="8"/>
        <v>39</v>
      </c>
      <c r="T23" s="306">
        <v>26</v>
      </c>
      <c r="U23" s="306">
        <v>13</v>
      </c>
      <c r="V23" s="305">
        <f t="shared" si="9"/>
        <v>53</v>
      </c>
      <c r="W23" s="306">
        <v>29</v>
      </c>
      <c r="X23" s="306">
        <v>24</v>
      </c>
      <c r="Y23" s="306">
        <v>15</v>
      </c>
      <c r="Z23" s="306">
        <v>7</v>
      </c>
      <c r="AA23" s="305">
        <f t="shared" si="10"/>
        <v>8</v>
      </c>
      <c r="AB23" s="306">
        <v>0</v>
      </c>
      <c r="AC23" s="306">
        <v>1</v>
      </c>
    </row>
    <row r="24" spans="2:29" ht="16.5" customHeight="1">
      <c r="B24" s="313" t="s">
        <v>27</v>
      </c>
      <c r="C24" s="304">
        <v>9</v>
      </c>
      <c r="D24" s="305">
        <f t="shared" si="2"/>
        <v>145</v>
      </c>
      <c r="E24" s="305">
        <f t="shared" si="3"/>
        <v>76</v>
      </c>
      <c r="F24" s="305">
        <f t="shared" si="3"/>
        <v>69</v>
      </c>
      <c r="G24" s="305">
        <f t="shared" si="4"/>
        <v>16</v>
      </c>
      <c r="H24" s="306">
        <v>9</v>
      </c>
      <c r="I24" s="306">
        <v>7</v>
      </c>
      <c r="J24" s="305">
        <f t="shared" si="5"/>
        <v>25</v>
      </c>
      <c r="K24" s="306">
        <v>17</v>
      </c>
      <c r="L24" s="306">
        <v>8</v>
      </c>
      <c r="M24" s="305">
        <f t="shared" si="6"/>
        <v>27</v>
      </c>
      <c r="N24" s="306">
        <v>14</v>
      </c>
      <c r="O24" s="306">
        <v>13</v>
      </c>
      <c r="P24" s="305">
        <f t="shared" si="7"/>
        <v>20</v>
      </c>
      <c r="Q24" s="306">
        <v>9</v>
      </c>
      <c r="R24" s="306">
        <v>11</v>
      </c>
      <c r="S24" s="305">
        <f t="shared" si="8"/>
        <v>27</v>
      </c>
      <c r="T24" s="306">
        <v>14</v>
      </c>
      <c r="U24" s="306">
        <v>13</v>
      </c>
      <c r="V24" s="305">
        <f t="shared" si="9"/>
        <v>30</v>
      </c>
      <c r="W24" s="306">
        <v>13</v>
      </c>
      <c r="X24" s="306">
        <v>17</v>
      </c>
      <c r="Y24" s="306">
        <v>13</v>
      </c>
      <c r="Z24" s="306">
        <v>5</v>
      </c>
      <c r="AA24" s="305">
        <f t="shared" si="10"/>
        <v>8</v>
      </c>
      <c r="AB24" s="306">
        <v>0</v>
      </c>
      <c r="AC24" s="306">
        <v>1</v>
      </c>
    </row>
    <row r="25" spans="2:29" ht="16.5" customHeight="1" thickBot="1">
      <c r="B25" s="521" t="s">
        <v>722</v>
      </c>
      <c r="C25" s="307">
        <v>15</v>
      </c>
      <c r="D25" s="308">
        <f t="shared" si="2"/>
        <v>320</v>
      </c>
      <c r="E25" s="308">
        <f t="shared" si="3"/>
        <v>157</v>
      </c>
      <c r="F25" s="308">
        <f t="shared" si="3"/>
        <v>163</v>
      </c>
      <c r="G25" s="308">
        <f t="shared" si="4"/>
        <v>46</v>
      </c>
      <c r="H25" s="308">
        <v>26</v>
      </c>
      <c r="I25" s="308">
        <v>20</v>
      </c>
      <c r="J25" s="308">
        <f t="shared" si="5"/>
        <v>44</v>
      </c>
      <c r="K25" s="308">
        <v>22</v>
      </c>
      <c r="L25" s="308">
        <v>22</v>
      </c>
      <c r="M25" s="308">
        <f t="shared" si="6"/>
        <v>70</v>
      </c>
      <c r="N25" s="308">
        <v>34</v>
      </c>
      <c r="O25" s="308">
        <v>36</v>
      </c>
      <c r="P25" s="308">
        <f t="shared" si="7"/>
        <v>58</v>
      </c>
      <c r="Q25" s="308">
        <v>29</v>
      </c>
      <c r="R25" s="308">
        <v>29</v>
      </c>
      <c r="S25" s="308">
        <f t="shared" si="8"/>
        <v>57</v>
      </c>
      <c r="T25" s="308">
        <v>26</v>
      </c>
      <c r="U25" s="308">
        <v>31</v>
      </c>
      <c r="V25" s="308">
        <f t="shared" si="9"/>
        <v>45</v>
      </c>
      <c r="W25" s="308">
        <v>20</v>
      </c>
      <c r="X25" s="308">
        <v>25</v>
      </c>
      <c r="Y25" s="308">
        <v>22</v>
      </c>
      <c r="Z25" s="308">
        <v>10</v>
      </c>
      <c r="AA25" s="308">
        <f t="shared" si="10"/>
        <v>12</v>
      </c>
      <c r="AB25" s="308">
        <v>0</v>
      </c>
      <c r="AC25" s="308">
        <v>1</v>
      </c>
    </row>
    <row r="26" spans="2:29" ht="18" customHeight="1">
      <c r="B26" s="6" t="s">
        <v>454</v>
      </c>
      <c r="C26" s="6"/>
      <c r="D26" s="6"/>
      <c r="E26" s="6"/>
      <c r="F26" s="6"/>
      <c r="G26" s="297"/>
      <c r="H26" s="297"/>
      <c r="I26" s="297"/>
      <c r="J26" s="297"/>
      <c r="K26" s="297"/>
      <c r="L26" s="297"/>
      <c r="M26" s="297"/>
      <c r="N26" s="297"/>
      <c r="O26" s="297"/>
      <c r="P26" s="309"/>
      <c r="Q26" s="297"/>
      <c r="R26" s="297"/>
      <c r="S26" s="297"/>
      <c r="T26" s="297"/>
      <c r="U26" s="297"/>
      <c r="V26" s="309"/>
      <c r="W26" s="297"/>
      <c r="X26" s="297"/>
      <c r="Y26" s="297"/>
      <c r="Z26" s="297"/>
      <c r="AA26" s="297"/>
      <c r="AB26" s="297"/>
      <c r="AC26" s="297"/>
    </row>
    <row r="28" spans="2:29" ht="13.5" customHeight="1">
      <c r="Z28" s="310"/>
      <c r="AA28" s="310"/>
    </row>
    <row r="30" spans="2:29" ht="13.5" customHeight="1">
      <c r="B30" s="311"/>
    </row>
    <row r="42" spans="12:17" ht="13.5" customHeight="1">
      <c r="L42" s="345"/>
      <c r="M42" s="345"/>
      <c r="N42" s="345"/>
      <c r="O42" s="345"/>
      <c r="P42" s="345"/>
      <c r="Q42" s="345"/>
    </row>
  </sheetData>
  <mergeCells count="9">
    <mergeCell ref="L42:Q42"/>
    <mergeCell ref="L2:R2"/>
    <mergeCell ref="AC4:AC6"/>
    <mergeCell ref="Y3:AC3"/>
    <mergeCell ref="D4:X4"/>
    <mergeCell ref="B4:B6"/>
    <mergeCell ref="C4:C6"/>
    <mergeCell ref="Y4:AB4"/>
    <mergeCell ref="AB5:AB6"/>
  </mergeCells>
  <phoneticPr fontId="2"/>
  <pageMargins left="0.2" right="0.21" top="0.98425196850393704" bottom="0.98425196850393704" header="0.51181102362204722" footer="0.51181102362204722"/>
  <pageSetup paperSize="9" scale="65" fitToHeight="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2:V26"/>
  <sheetViews>
    <sheetView showGridLines="0" view="pageBreakPreview" zoomScaleNormal="100" workbookViewId="0">
      <selection activeCell="K22" sqref="K22"/>
    </sheetView>
  </sheetViews>
  <sheetFormatPr defaultRowHeight="13.5" customHeight="1"/>
  <cols>
    <col min="1" max="1" width="5" style="271" customWidth="1"/>
    <col min="2" max="2" width="2.125" style="271" customWidth="1"/>
    <col min="3" max="3" width="6.25" style="271" customWidth="1"/>
    <col min="4" max="4" width="0.5" style="271" customWidth="1"/>
    <col min="5" max="5" width="6.75" style="271" customWidth="1"/>
    <col min="6" max="6" width="8.25" style="271" customWidth="1"/>
    <col min="7" max="7" width="8" style="271" customWidth="1"/>
    <col min="8" max="8" width="7.875" style="271" customWidth="1"/>
    <col min="9" max="9" width="7.75" style="271" customWidth="1"/>
    <col min="10" max="11" width="7.25" style="271" customWidth="1"/>
    <col min="12" max="12" width="7.75" style="271" customWidth="1"/>
    <col min="13" max="13" width="7.25" style="271" customWidth="1"/>
    <col min="14" max="14" width="7.875" style="271" customWidth="1"/>
    <col min="15" max="15" width="8" style="271" customWidth="1"/>
    <col min="16" max="22" width="7.25" style="271" customWidth="1"/>
    <col min="23" max="23" width="22.375" style="271" customWidth="1"/>
    <col min="24" max="16384" width="9" style="271"/>
  </cols>
  <sheetData>
    <row r="2" spans="2:22" ht="18" customHeight="1">
      <c r="B2" s="267"/>
      <c r="C2" s="267"/>
      <c r="D2" s="267"/>
      <c r="E2" s="267"/>
      <c r="F2" s="267"/>
      <c r="G2" s="268"/>
      <c r="H2" s="269"/>
      <c r="I2" s="270" t="s">
        <v>504</v>
      </c>
      <c r="J2" s="325" t="s">
        <v>254</v>
      </c>
      <c r="K2" s="325"/>
      <c r="L2" s="325"/>
      <c r="M2" s="325"/>
      <c r="N2" s="325"/>
      <c r="O2" s="267"/>
      <c r="P2" s="267"/>
      <c r="Q2" s="267"/>
      <c r="R2" s="267"/>
      <c r="S2" s="267"/>
      <c r="T2" s="267"/>
      <c r="U2" s="267"/>
      <c r="V2" s="267"/>
    </row>
    <row r="3" spans="2:22" ht="18" customHeight="1" thickBot="1">
      <c r="B3" s="156"/>
      <c r="C3" s="156"/>
      <c r="D3" s="156"/>
      <c r="E3" s="156"/>
      <c r="F3" s="156"/>
      <c r="G3" s="156"/>
      <c r="H3" s="156"/>
      <c r="I3" s="156"/>
      <c r="J3" s="156"/>
      <c r="K3" s="156"/>
      <c r="L3" s="156"/>
      <c r="M3" s="156"/>
      <c r="N3" s="156"/>
      <c r="O3" s="156"/>
      <c r="P3" s="156"/>
      <c r="Q3" s="156"/>
      <c r="R3" s="156"/>
      <c r="S3" s="156"/>
      <c r="T3" s="329" t="s">
        <v>711</v>
      </c>
      <c r="U3" s="329"/>
      <c r="V3" s="329"/>
    </row>
    <row r="4" spans="2:22" ht="13.5" customHeight="1">
      <c r="B4" s="347" t="s">
        <v>244</v>
      </c>
      <c r="C4" s="347"/>
      <c r="D4" s="272"/>
      <c r="E4" s="273" t="s">
        <v>255</v>
      </c>
      <c r="F4" s="352" t="s">
        <v>723</v>
      </c>
      <c r="G4" s="353"/>
      <c r="H4" s="353"/>
      <c r="I4" s="353"/>
      <c r="J4" s="353"/>
      <c r="K4" s="353"/>
      <c r="L4" s="353"/>
      <c r="M4" s="353"/>
      <c r="N4" s="353"/>
      <c r="O4" s="353"/>
      <c r="P4" s="353"/>
      <c r="Q4" s="354"/>
      <c r="R4" s="340" t="s">
        <v>246</v>
      </c>
      <c r="S4" s="341"/>
      <c r="T4" s="341"/>
      <c r="U4" s="342"/>
      <c r="V4" s="273" t="s">
        <v>256</v>
      </c>
    </row>
    <row r="5" spans="2:22" ht="13.5" customHeight="1">
      <c r="B5" s="348"/>
      <c r="C5" s="348"/>
      <c r="D5" s="274"/>
      <c r="E5" s="275" t="s">
        <v>257</v>
      </c>
      <c r="F5" s="276" t="s">
        <v>205</v>
      </c>
      <c r="G5" s="277"/>
      <c r="H5" s="278"/>
      <c r="I5" s="276" t="s">
        <v>248</v>
      </c>
      <c r="J5" s="277"/>
      <c r="K5" s="278"/>
      <c r="L5" s="276" t="s">
        <v>5</v>
      </c>
      <c r="M5" s="277"/>
      <c r="N5" s="278"/>
      <c r="O5" s="279" t="s">
        <v>6</v>
      </c>
      <c r="P5" s="277"/>
      <c r="Q5" s="278"/>
      <c r="R5" s="276" t="s">
        <v>249</v>
      </c>
      <c r="S5" s="279"/>
      <c r="T5" s="279"/>
      <c r="U5" s="350" t="s">
        <v>250</v>
      </c>
      <c r="V5" s="275" t="s">
        <v>258</v>
      </c>
    </row>
    <row r="6" spans="2:22" ht="13.5" customHeight="1">
      <c r="B6" s="349"/>
      <c r="C6" s="349"/>
      <c r="D6" s="280"/>
      <c r="E6" s="281" t="s">
        <v>204</v>
      </c>
      <c r="F6" s="282"/>
      <c r="G6" s="281" t="s">
        <v>206</v>
      </c>
      <c r="H6" s="281" t="s">
        <v>207</v>
      </c>
      <c r="I6" s="281"/>
      <c r="J6" s="281" t="s">
        <v>206</v>
      </c>
      <c r="K6" s="281" t="s">
        <v>207</v>
      </c>
      <c r="L6" s="281"/>
      <c r="M6" s="281" t="s">
        <v>206</v>
      </c>
      <c r="N6" s="283" t="s">
        <v>207</v>
      </c>
      <c r="O6" s="284"/>
      <c r="P6" s="281" t="s">
        <v>206</v>
      </c>
      <c r="Q6" s="285" t="s">
        <v>207</v>
      </c>
      <c r="R6" s="286"/>
      <c r="S6" s="287" t="s">
        <v>206</v>
      </c>
      <c r="T6" s="287" t="s">
        <v>207</v>
      </c>
      <c r="U6" s="351"/>
      <c r="V6" s="281" t="s">
        <v>204</v>
      </c>
    </row>
    <row r="7" spans="2:22" ht="18" customHeight="1">
      <c r="B7" s="346" t="s">
        <v>205</v>
      </c>
      <c r="C7" s="346"/>
      <c r="D7" s="288"/>
      <c r="E7" s="289">
        <f>+SUM(E9:E19)</f>
        <v>118</v>
      </c>
      <c r="F7" s="290">
        <f>+SUM(F9:F19)</f>
        <v>2835</v>
      </c>
      <c r="G7" s="290">
        <f t="shared" ref="G7:R7" si="0">+SUM(G9:G19)</f>
        <v>1436</v>
      </c>
      <c r="H7" s="290">
        <f t="shared" si="0"/>
        <v>1399</v>
      </c>
      <c r="I7" s="290">
        <f t="shared" si="0"/>
        <v>947</v>
      </c>
      <c r="J7" s="290">
        <f t="shared" si="0"/>
        <v>478</v>
      </c>
      <c r="K7" s="290">
        <f t="shared" si="0"/>
        <v>469</v>
      </c>
      <c r="L7" s="290">
        <f t="shared" si="0"/>
        <v>901</v>
      </c>
      <c r="M7" s="290">
        <f t="shared" si="0"/>
        <v>469</v>
      </c>
      <c r="N7" s="290">
        <f t="shared" si="0"/>
        <v>432</v>
      </c>
      <c r="O7" s="290">
        <f t="shared" si="0"/>
        <v>987</v>
      </c>
      <c r="P7" s="290">
        <f t="shared" si="0"/>
        <v>489</v>
      </c>
      <c r="Q7" s="290">
        <f t="shared" si="0"/>
        <v>498</v>
      </c>
      <c r="R7" s="290">
        <f t="shared" si="0"/>
        <v>222</v>
      </c>
      <c r="S7" s="290">
        <f>+SUM(S9:S19)</f>
        <v>125</v>
      </c>
      <c r="T7" s="290">
        <f>+SUM(T9:T19)</f>
        <v>97</v>
      </c>
      <c r="U7" s="290">
        <f>+SUM(U9:U19)</f>
        <v>17</v>
      </c>
      <c r="V7" s="290">
        <f>+SUM(V9:V19)</f>
        <v>14</v>
      </c>
    </row>
    <row r="8" spans="2:22" ht="3.95" customHeight="1">
      <c r="B8" s="291"/>
      <c r="C8" s="291"/>
      <c r="D8" s="291"/>
      <c r="E8" s="289"/>
      <c r="F8" s="290"/>
      <c r="G8" s="290"/>
      <c r="H8" s="290"/>
      <c r="I8" s="290"/>
      <c r="J8" s="290"/>
      <c r="K8" s="290"/>
      <c r="L8" s="290"/>
      <c r="M8" s="290"/>
      <c r="N8" s="290"/>
      <c r="O8" s="290"/>
      <c r="P8" s="290"/>
      <c r="Q8" s="290"/>
      <c r="R8" s="290"/>
      <c r="S8" s="290"/>
      <c r="T8" s="290"/>
      <c r="U8" s="290"/>
      <c r="V8" s="290"/>
    </row>
    <row r="9" spans="2:22" ht="17.25" customHeight="1">
      <c r="B9" s="291"/>
      <c r="C9" s="288" t="s">
        <v>25</v>
      </c>
      <c r="D9" s="288"/>
      <c r="E9" s="289">
        <v>3</v>
      </c>
      <c r="F9" s="290">
        <f>+SUM(G9:H9)</f>
        <v>47</v>
      </c>
      <c r="G9" s="290">
        <f>+SUM(J9,M9,P9)</f>
        <v>22</v>
      </c>
      <c r="H9" s="290">
        <f>+SUM(K9,N9,Q9)</f>
        <v>25</v>
      </c>
      <c r="I9" s="290">
        <f>+SUM(J9:K9)</f>
        <v>13</v>
      </c>
      <c r="J9" s="292">
        <v>6</v>
      </c>
      <c r="K9" s="292">
        <v>7</v>
      </c>
      <c r="L9" s="290">
        <f>+SUM(M9:N9)</f>
        <v>17</v>
      </c>
      <c r="M9" s="292">
        <v>8</v>
      </c>
      <c r="N9" s="292">
        <v>9</v>
      </c>
      <c r="O9" s="290">
        <f>+SUM(P9:Q9)</f>
        <v>17</v>
      </c>
      <c r="P9" s="292">
        <v>8</v>
      </c>
      <c r="Q9" s="292">
        <v>9</v>
      </c>
      <c r="R9" s="292">
        <v>9</v>
      </c>
      <c r="S9" s="292">
        <v>3</v>
      </c>
      <c r="T9" s="290">
        <f>+R9-S9</f>
        <v>6</v>
      </c>
      <c r="U9" s="292">
        <v>9</v>
      </c>
      <c r="V9" s="292">
        <v>1</v>
      </c>
    </row>
    <row r="10" spans="2:22" ht="17.25" customHeight="1">
      <c r="B10" s="291"/>
      <c r="C10" s="288" t="s">
        <v>259</v>
      </c>
      <c r="D10" s="288"/>
      <c r="E10" s="289">
        <v>17</v>
      </c>
      <c r="F10" s="290">
        <f t="shared" ref="F10:F19" si="1">+SUM(G10:H10)</f>
        <v>484</v>
      </c>
      <c r="G10" s="290">
        <f t="shared" ref="G10:H18" si="2">+SUM(J10,M10,P10)</f>
        <v>257</v>
      </c>
      <c r="H10" s="290">
        <f t="shared" si="2"/>
        <v>227</v>
      </c>
      <c r="I10" s="290">
        <f t="shared" ref="I10:I19" si="3">+SUM(J10:K10)</f>
        <v>146</v>
      </c>
      <c r="J10" s="292">
        <v>75</v>
      </c>
      <c r="K10" s="292">
        <v>71</v>
      </c>
      <c r="L10" s="290">
        <f t="shared" ref="L10:L19" si="4">+SUM(M10:N10)</f>
        <v>161</v>
      </c>
      <c r="M10" s="292">
        <v>79</v>
      </c>
      <c r="N10" s="292">
        <v>82</v>
      </c>
      <c r="O10" s="290">
        <f t="shared" ref="O10:O19" si="5">+SUM(P10:Q10)</f>
        <v>177</v>
      </c>
      <c r="P10" s="292">
        <v>103</v>
      </c>
      <c r="Q10" s="292">
        <v>74</v>
      </c>
      <c r="R10" s="292">
        <v>32</v>
      </c>
      <c r="S10" s="292">
        <v>15</v>
      </c>
      <c r="T10" s="290">
        <f t="shared" ref="T10:T19" si="6">+R10-S10</f>
        <v>17</v>
      </c>
      <c r="U10" s="292">
        <v>0</v>
      </c>
      <c r="V10" s="292">
        <v>1</v>
      </c>
    </row>
    <row r="11" spans="2:22" ht="17.25" customHeight="1">
      <c r="B11" s="291"/>
      <c r="C11" s="288" t="s">
        <v>260</v>
      </c>
      <c r="D11" s="288"/>
      <c r="E11" s="289">
        <v>24</v>
      </c>
      <c r="F11" s="290">
        <f t="shared" si="1"/>
        <v>689</v>
      </c>
      <c r="G11" s="290">
        <f t="shared" si="2"/>
        <v>324</v>
      </c>
      <c r="H11" s="290">
        <f t="shared" si="2"/>
        <v>365</v>
      </c>
      <c r="I11" s="290">
        <f t="shared" si="3"/>
        <v>254</v>
      </c>
      <c r="J11" s="292">
        <v>125</v>
      </c>
      <c r="K11" s="292">
        <v>129</v>
      </c>
      <c r="L11" s="290">
        <f t="shared" si="4"/>
        <v>202</v>
      </c>
      <c r="M11" s="292">
        <v>96</v>
      </c>
      <c r="N11" s="292">
        <v>106</v>
      </c>
      <c r="O11" s="290">
        <f t="shared" si="5"/>
        <v>233</v>
      </c>
      <c r="P11" s="292">
        <v>103</v>
      </c>
      <c r="Q11" s="292">
        <v>130</v>
      </c>
      <c r="R11" s="292">
        <v>42</v>
      </c>
      <c r="S11" s="292">
        <v>26</v>
      </c>
      <c r="T11" s="290">
        <f t="shared" si="6"/>
        <v>16</v>
      </c>
      <c r="U11" s="292">
        <v>0</v>
      </c>
      <c r="V11" s="292">
        <v>5</v>
      </c>
    </row>
    <row r="12" spans="2:22" ht="17.25" customHeight="1">
      <c r="B12" s="291"/>
      <c r="C12" s="288" t="s">
        <v>19</v>
      </c>
      <c r="D12" s="288"/>
      <c r="E12" s="289">
        <v>3</v>
      </c>
      <c r="F12" s="290">
        <f t="shared" si="1"/>
        <v>4</v>
      </c>
      <c r="G12" s="290">
        <f t="shared" si="2"/>
        <v>2</v>
      </c>
      <c r="H12" s="290">
        <f t="shared" si="2"/>
        <v>2</v>
      </c>
      <c r="I12" s="290">
        <f t="shared" si="3"/>
        <v>1</v>
      </c>
      <c r="J12" s="292">
        <v>1</v>
      </c>
      <c r="K12" s="292">
        <v>0</v>
      </c>
      <c r="L12" s="290">
        <f t="shared" si="4"/>
        <v>1</v>
      </c>
      <c r="M12" s="292">
        <v>1</v>
      </c>
      <c r="N12" s="292">
        <v>0</v>
      </c>
      <c r="O12" s="293">
        <f t="shared" si="5"/>
        <v>2</v>
      </c>
      <c r="P12" s="292">
        <v>0</v>
      </c>
      <c r="Q12" s="292">
        <v>2</v>
      </c>
      <c r="R12" s="292">
        <v>8</v>
      </c>
      <c r="S12" s="292">
        <v>6</v>
      </c>
      <c r="T12" s="290">
        <f t="shared" si="6"/>
        <v>2</v>
      </c>
      <c r="U12" s="292">
        <v>8</v>
      </c>
      <c r="V12" s="292">
        <v>0</v>
      </c>
    </row>
    <row r="13" spans="2:22" ht="17.25" customHeight="1">
      <c r="B13" s="291"/>
      <c r="C13" s="288" t="s">
        <v>261</v>
      </c>
      <c r="D13" s="288"/>
      <c r="E13" s="289">
        <v>19</v>
      </c>
      <c r="F13" s="290">
        <f t="shared" si="1"/>
        <v>516</v>
      </c>
      <c r="G13" s="290">
        <f t="shared" si="2"/>
        <v>254</v>
      </c>
      <c r="H13" s="290">
        <f t="shared" si="2"/>
        <v>262</v>
      </c>
      <c r="I13" s="290">
        <f t="shared" si="3"/>
        <v>156</v>
      </c>
      <c r="J13" s="292">
        <v>75</v>
      </c>
      <c r="K13" s="292">
        <v>81</v>
      </c>
      <c r="L13" s="290">
        <f t="shared" si="4"/>
        <v>178</v>
      </c>
      <c r="M13" s="292">
        <v>99</v>
      </c>
      <c r="N13" s="292">
        <v>79</v>
      </c>
      <c r="O13" s="290">
        <f t="shared" si="5"/>
        <v>182</v>
      </c>
      <c r="P13" s="292">
        <v>80</v>
      </c>
      <c r="Q13" s="292">
        <v>102</v>
      </c>
      <c r="R13" s="292">
        <v>34</v>
      </c>
      <c r="S13" s="292">
        <v>20</v>
      </c>
      <c r="T13" s="290">
        <f t="shared" si="6"/>
        <v>14</v>
      </c>
      <c r="U13" s="292">
        <v>0</v>
      </c>
      <c r="V13" s="292">
        <v>1</v>
      </c>
    </row>
    <row r="14" spans="2:22" ht="17.25" customHeight="1">
      <c r="B14" s="291"/>
      <c r="C14" s="288" t="s">
        <v>262</v>
      </c>
      <c r="D14" s="288"/>
      <c r="E14" s="289">
        <v>6</v>
      </c>
      <c r="F14" s="290">
        <f t="shared" si="1"/>
        <v>109</v>
      </c>
      <c r="G14" s="290">
        <f t="shared" si="2"/>
        <v>48</v>
      </c>
      <c r="H14" s="290">
        <f t="shared" si="2"/>
        <v>61</v>
      </c>
      <c r="I14" s="290">
        <f t="shared" si="3"/>
        <v>39</v>
      </c>
      <c r="J14" s="292">
        <v>16</v>
      </c>
      <c r="K14" s="292">
        <v>23</v>
      </c>
      <c r="L14" s="290">
        <f t="shared" si="4"/>
        <v>32</v>
      </c>
      <c r="M14" s="292">
        <v>18</v>
      </c>
      <c r="N14" s="292">
        <v>14</v>
      </c>
      <c r="O14" s="290">
        <f t="shared" si="5"/>
        <v>38</v>
      </c>
      <c r="P14" s="292">
        <v>14</v>
      </c>
      <c r="Q14" s="292">
        <v>24</v>
      </c>
      <c r="R14" s="292">
        <v>12</v>
      </c>
      <c r="S14" s="292">
        <v>8</v>
      </c>
      <c r="T14" s="290">
        <f t="shared" si="6"/>
        <v>4</v>
      </c>
      <c r="U14" s="292">
        <v>0</v>
      </c>
      <c r="V14" s="292">
        <v>1</v>
      </c>
    </row>
    <row r="15" spans="2:22" ht="17.25" customHeight="1">
      <c r="B15" s="291"/>
      <c r="C15" s="288" t="s">
        <v>15</v>
      </c>
      <c r="D15" s="288"/>
      <c r="E15" s="289">
        <v>12</v>
      </c>
      <c r="F15" s="290">
        <f t="shared" si="1"/>
        <v>278</v>
      </c>
      <c r="G15" s="290">
        <f t="shared" si="2"/>
        <v>154</v>
      </c>
      <c r="H15" s="290">
        <f t="shared" si="2"/>
        <v>124</v>
      </c>
      <c r="I15" s="290">
        <f t="shared" si="3"/>
        <v>103</v>
      </c>
      <c r="J15" s="292">
        <v>63</v>
      </c>
      <c r="K15" s="292">
        <v>40</v>
      </c>
      <c r="L15" s="290">
        <f t="shared" si="4"/>
        <v>76</v>
      </c>
      <c r="M15" s="292">
        <v>39</v>
      </c>
      <c r="N15" s="292">
        <v>37</v>
      </c>
      <c r="O15" s="290">
        <f t="shared" si="5"/>
        <v>99</v>
      </c>
      <c r="P15" s="292">
        <v>52</v>
      </c>
      <c r="Q15" s="292">
        <v>47</v>
      </c>
      <c r="R15" s="292">
        <v>21</v>
      </c>
      <c r="S15" s="292">
        <v>11</v>
      </c>
      <c r="T15" s="290">
        <f t="shared" si="6"/>
        <v>10</v>
      </c>
      <c r="U15" s="292">
        <v>0</v>
      </c>
      <c r="V15" s="292">
        <v>1</v>
      </c>
    </row>
    <row r="16" spans="2:22" ht="17.25" customHeight="1">
      <c r="B16" s="291"/>
      <c r="C16" s="288" t="s">
        <v>26</v>
      </c>
      <c r="D16" s="288"/>
      <c r="E16" s="289">
        <v>4</v>
      </c>
      <c r="F16" s="290">
        <f t="shared" si="1"/>
        <v>49</v>
      </c>
      <c r="G16" s="290">
        <f t="shared" si="2"/>
        <v>25</v>
      </c>
      <c r="H16" s="290">
        <f t="shared" si="2"/>
        <v>24</v>
      </c>
      <c r="I16" s="290">
        <f t="shared" si="3"/>
        <v>11</v>
      </c>
      <c r="J16" s="292">
        <v>4</v>
      </c>
      <c r="K16" s="292">
        <v>7</v>
      </c>
      <c r="L16" s="290">
        <f t="shared" si="4"/>
        <v>12</v>
      </c>
      <c r="M16" s="292">
        <v>7</v>
      </c>
      <c r="N16" s="292">
        <v>5</v>
      </c>
      <c r="O16" s="290">
        <f t="shared" si="5"/>
        <v>26</v>
      </c>
      <c r="P16" s="292">
        <v>14</v>
      </c>
      <c r="Q16" s="292">
        <v>12</v>
      </c>
      <c r="R16" s="292">
        <v>10</v>
      </c>
      <c r="S16" s="292">
        <v>5</v>
      </c>
      <c r="T16" s="290">
        <f t="shared" si="6"/>
        <v>5</v>
      </c>
      <c r="U16" s="292">
        <v>0</v>
      </c>
      <c r="V16" s="292">
        <v>1</v>
      </c>
    </row>
    <row r="17" spans="2:22" ht="17.25" customHeight="1">
      <c r="B17" s="291"/>
      <c r="C17" s="288" t="s">
        <v>24</v>
      </c>
      <c r="D17" s="288"/>
      <c r="E17" s="289">
        <v>16</v>
      </c>
      <c r="F17" s="290">
        <f t="shared" si="1"/>
        <v>365</v>
      </c>
      <c r="G17" s="290">
        <f t="shared" si="2"/>
        <v>193</v>
      </c>
      <c r="H17" s="290">
        <f t="shared" si="2"/>
        <v>172</v>
      </c>
      <c r="I17" s="290">
        <f t="shared" si="3"/>
        <v>129</v>
      </c>
      <c r="J17" s="292">
        <v>63</v>
      </c>
      <c r="K17" s="292">
        <v>66</v>
      </c>
      <c r="L17" s="290">
        <f t="shared" si="4"/>
        <v>118</v>
      </c>
      <c r="M17" s="292">
        <v>64</v>
      </c>
      <c r="N17" s="292">
        <v>54</v>
      </c>
      <c r="O17" s="290">
        <f t="shared" si="5"/>
        <v>118</v>
      </c>
      <c r="P17" s="292">
        <v>66</v>
      </c>
      <c r="Q17" s="292">
        <v>52</v>
      </c>
      <c r="R17" s="292">
        <v>26</v>
      </c>
      <c r="S17" s="292">
        <v>13</v>
      </c>
      <c r="T17" s="290">
        <f t="shared" si="6"/>
        <v>13</v>
      </c>
      <c r="U17" s="292">
        <v>0</v>
      </c>
      <c r="V17" s="292">
        <v>1</v>
      </c>
    </row>
    <row r="18" spans="2:22" ht="17.25" customHeight="1">
      <c r="B18" s="291"/>
      <c r="C18" s="288" t="s">
        <v>27</v>
      </c>
      <c r="D18" s="288"/>
      <c r="E18" s="289">
        <v>4</v>
      </c>
      <c r="F18" s="290">
        <f t="shared" si="1"/>
        <v>76</v>
      </c>
      <c r="G18" s="290">
        <f t="shared" si="2"/>
        <v>41</v>
      </c>
      <c r="H18" s="290">
        <f t="shared" si="2"/>
        <v>35</v>
      </c>
      <c r="I18" s="290">
        <f t="shared" si="3"/>
        <v>21</v>
      </c>
      <c r="J18" s="292">
        <v>8</v>
      </c>
      <c r="K18" s="292">
        <v>13</v>
      </c>
      <c r="L18" s="290">
        <f t="shared" si="4"/>
        <v>26</v>
      </c>
      <c r="M18" s="292">
        <v>16</v>
      </c>
      <c r="N18" s="292">
        <v>10</v>
      </c>
      <c r="O18" s="290">
        <f t="shared" si="5"/>
        <v>29</v>
      </c>
      <c r="P18" s="292">
        <v>17</v>
      </c>
      <c r="Q18" s="292">
        <v>12</v>
      </c>
      <c r="R18" s="292">
        <v>10</v>
      </c>
      <c r="S18" s="292">
        <v>7</v>
      </c>
      <c r="T18" s="290">
        <f t="shared" si="6"/>
        <v>3</v>
      </c>
      <c r="U18" s="292">
        <v>0</v>
      </c>
      <c r="V18" s="292">
        <v>1</v>
      </c>
    </row>
    <row r="19" spans="2:22" ht="17.25" customHeight="1">
      <c r="B19" s="291"/>
      <c r="C19" s="288" t="s">
        <v>220</v>
      </c>
      <c r="D19" s="288"/>
      <c r="E19" s="289">
        <v>10</v>
      </c>
      <c r="F19" s="290">
        <f t="shared" si="1"/>
        <v>218</v>
      </c>
      <c r="G19" s="290">
        <f>+SUM(J19,M19,P19)</f>
        <v>116</v>
      </c>
      <c r="H19" s="290">
        <f>+SUM(K19,N19,Q19)</f>
        <v>102</v>
      </c>
      <c r="I19" s="290">
        <f t="shared" si="3"/>
        <v>74</v>
      </c>
      <c r="J19" s="292">
        <v>42</v>
      </c>
      <c r="K19" s="292">
        <v>32</v>
      </c>
      <c r="L19" s="290">
        <f t="shared" si="4"/>
        <v>78</v>
      </c>
      <c r="M19" s="292">
        <v>42</v>
      </c>
      <c r="N19" s="292">
        <v>36</v>
      </c>
      <c r="O19" s="290">
        <f t="shared" si="5"/>
        <v>66</v>
      </c>
      <c r="P19" s="292">
        <v>32</v>
      </c>
      <c r="Q19" s="292">
        <v>34</v>
      </c>
      <c r="R19" s="292">
        <v>18</v>
      </c>
      <c r="S19" s="292">
        <v>11</v>
      </c>
      <c r="T19" s="290">
        <f t="shared" si="6"/>
        <v>7</v>
      </c>
      <c r="U19" s="292">
        <v>0</v>
      </c>
      <c r="V19" s="292">
        <v>1</v>
      </c>
    </row>
    <row r="20" spans="2:22" ht="3.75" customHeight="1" thickBot="1">
      <c r="B20" s="294"/>
      <c r="C20" s="294"/>
      <c r="D20" s="294"/>
      <c r="E20" s="295"/>
      <c r="F20" s="294"/>
      <c r="G20" s="294"/>
      <c r="H20" s="294"/>
      <c r="I20" s="294"/>
      <c r="J20" s="294"/>
      <c r="K20" s="294"/>
      <c r="L20" s="294"/>
      <c r="M20" s="294"/>
      <c r="N20" s="294"/>
      <c r="O20" s="294"/>
      <c r="P20" s="294"/>
      <c r="Q20" s="294"/>
      <c r="R20" s="296"/>
      <c r="S20" s="296"/>
      <c r="T20" s="296"/>
      <c r="U20" s="296"/>
      <c r="V20" s="296"/>
    </row>
    <row r="21" spans="2:22" ht="18" customHeight="1">
      <c r="B21" s="156"/>
      <c r="C21" s="6" t="s">
        <v>454</v>
      </c>
      <c r="D21" s="6"/>
      <c r="E21" s="6"/>
      <c r="F21" s="6"/>
      <c r="G21" s="6"/>
      <c r="H21" s="267" t="s">
        <v>457</v>
      </c>
      <c r="I21" s="156"/>
      <c r="J21" s="156"/>
      <c r="K21" s="156"/>
      <c r="L21" s="156"/>
      <c r="M21" s="156"/>
      <c r="N21" s="156"/>
      <c r="O21" s="156"/>
      <c r="P21" s="156"/>
      <c r="Q21" s="156"/>
      <c r="R21" s="297"/>
      <c r="S21" s="297"/>
      <c r="T21" s="297"/>
      <c r="U21" s="297"/>
      <c r="V21" s="297"/>
    </row>
    <row r="22" spans="2:22" ht="13.5" customHeight="1">
      <c r="B22" s="156"/>
      <c r="C22" s="6"/>
      <c r="D22" s="156"/>
      <c r="E22" s="156"/>
      <c r="F22" s="156"/>
      <c r="G22" s="156"/>
      <c r="H22" s="156"/>
      <c r="I22" s="156"/>
      <c r="J22" s="156"/>
      <c r="K22" s="156"/>
      <c r="L22" s="156"/>
      <c r="M22" s="156"/>
      <c r="N22" s="156"/>
      <c r="O22" s="156"/>
      <c r="P22" s="156"/>
      <c r="Q22" s="156"/>
      <c r="R22" s="156"/>
      <c r="S22" s="156"/>
      <c r="T22" s="156"/>
      <c r="U22" s="156"/>
      <c r="V22" s="156"/>
    </row>
    <row r="26" spans="2:22" ht="13.5" customHeight="1">
      <c r="B26" s="156"/>
      <c r="C26" s="156"/>
      <c r="D26" s="156"/>
      <c r="E26" s="156"/>
      <c r="F26" s="156"/>
      <c r="G26" s="156"/>
      <c r="H26" s="156"/>
      <c r="I26" s="156"/>
      <c r="J26" s="156"/>
      <c r="K26" s="345"/>
      <c r="L26" s="345"/>
      <c r="M26" s="345"/>
      <c r="N26" s="345"/>
      <c r="O26" s="156"/>
      <c r="P26" s="156"/>
      <c r="Q26" s="156"/>
      <c r="R26" s="156"/>
      <c r="S26" s="156"/>
      <c r="T26" s="156"/>
      <c r="U26" s="156"/>
      <c r="V26" s="156"/>
    </row>
  </sheetData>
  <mergeCells count="8">
    <mergeCell ref="K26:N26"/>
    <mergeCell ref="J2:N2"/>
    <mergeCell ref="T3:V3"/>
    <mergeCell ref="B7:C7"/>
    <mergeCell ref="B4:C6"/>
    <mergeCell ref="R4:U4"/>
    <mergeCell ref="U5:U6"/>
    <mergeCell ref="F4:Q4"/>
  </mergeCells>
  <phoneticPr fontId="2"/>
  <pageMargins left="0.2" right="0.2" top="1" bottom="1" header="0.51200000000000001" footer="0.51200000000000001"/>
  <pageSetup paperSize="9" scale="98" fitToHeight="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J38"/>
  <sheetViews>
    <sheetView showGridLines="0" view="pageBreakPreview" zoomScale="120" zoomScaleNormal="100" zoomScaleSheetLayoutView="120" workbookViewId="0">
      <selection activeCell="F10" sqref="F10"/>
    </sheetView>
  </sheetViews>
  <sheetFormatPr defaultRowHeight="13.5" customHeight="1"/>
  <cols>
    <col min="1" max="1" width="5" style="6" customWidth="1"/>
    <col min="2" max="2" width="4.625" style="6" bestFit="1" customWidth="1"/>
    <col min="3" max="3" width="3.75" style="6" bestFit="1" customWidth="1"/>
    <col min="4" max="4" width="5" style="6" customWidth="1"/>
    <col min="5" max="6" width="10.625" style="6" customWidth="1"/>
    <col min="7" max="7" width="11.625" style="6" bestFit="1" customWidth="1"/>
    <col min="8" max="10" width="11.625" style="6" customWidth="1"/>
    <col min="11" max="11" width="2.375" style="6" customWidth="1"/>
    <col min="12" max="16384" width="9" style="6"/>
  </cols>
  <sheetData>
    <row r="2" spans="2:10" ht="18" customHeight="1">
      <c r="E2" s="38" t="s">
        <v>505</v>
      </c>
      <c r="F2" s="318" t="s">
        <v>265</v>
      </c>
      <c r="G2" s="318"/>
      <c r="H2" s="318"/>
    </row>
    <row r="3" spans="2:10" ht="18" customHeight="1" thickBot="1">
      <c r="I3" s="317" t="s">
        <v>396</v>
      </c>
      <c r="J3" s="317"/>
    </row>
    <row r="4" spans="2:10" ht="18" customHeight="1">
      <c r="B4" s="319" t="s">
        <v>357</v>
      </c>
      <c r="C4" s="319"/>
      <c r="D4" s="319"/>
      <c r="E4" s="321" t="s">
        <v>381</v>
      </c>
      <c r="F4" s="321" t="s">
        <v>382</v>
      </c>
      <c r="G4" s="321" t="s">
        <v>397</v>
      </c>
      <c r="H4" s="315" t="s">
        <v>398</v>
      </c>
      <c r="I4" s="316"/>
      <c r="J4" s="316"/>
    </row>
    <row r="5" spans="2:10" ht="18" customHeight="1">
      <c r="B5" s="320"/>
      <c r="C5" s="320"/>
      <c r="D5" s="320"/>
      <c r="E5" s="322"/>
      <c r="F5" s="322"/>
      <c r="G5" s="322"/>
      <c r="H5" s="39" t="s">
        <v>267</v>
      </c>
      <c r="I5" s="40" t="s">
        <v>274</v>
      </c>
      <c r="J5" s="40" t="s">
        <v>275</v>
      </c>
    </row>
    <row r="6" spans="2:10" ht="18" customHeight="1">
      <c r="B6" s="4"/>
      <c r="C6" s="4"/>
      <c r="D6" s="4"/>
      <c r="E6" s="110"/>
      <c r="F6" s="356" t="s">
        <v>273</v>
      </c>
      <c r="G6" s="356"/>
      <c r="H6" s="4"/>
      <c r="I6" s="4"/>
      <c r="J6" s="4"/>
    </row>
    <row r="7" spans="2:10" ht="13.5" customHeight="1">
      <c r="B7" s="41" t="s">
        <v>698</v>
      </c>
      <c r="C7" s="4">
        <v>3</v>
      </c>
      <c r="D7" s="4" t="s">
        <v>699</v>
      </c>
      <c r="E7" s="193">
        <v>3</v>
      </c>
      <c r="F7" s="263">
        <v>56</v>
      </c>
      <c r="G7" s="263">
        <v>164</v>
      </c>
      <c r="H7" s="263">
        <f>SUM(I7:J7)</f>
        <v>2028</v>
      </c>
      <c r="I7" s="263">
        <v>830</v>
      </c>
      <c r="J7" s="263">
        <v>1198</v>
      </c>
    </row>
    <row r="8" spans="2:10" ht="12.75" customHeight="1">
      <c r="B8" s="41"/>
      <c r="C8" s="4">
        <v>4</v>
      </c>
      <c r="D8" s="4"/>
      <c r="E8" s="193">
        <v>3</v>
      </c>
      <c r="F8" s="263">
        <v>54</v>
      </c>
      <c r="G8" s="263">
        <v>165</v>
      </c>
      <c r="H8" s="263">
        <v>2019</v>
      </c>
      <c r="I8" s="263">
        <v>818</v>
      </c>
      <c r="J8" s="263">
        <v>1201</v>
      </c>
    </row>
    <row r="9" spans="2:10" ht="12.75" customHeight="1">
      <c r="B9" s="41"/>
      <c r="C9" s="4">
        <v>5</v>
      </c>
      <c r="D9" s="4"/>
      <c r="E9" s="193">
        <v>3</v>
      </c>
      <c r="F9" s="263">
        <v>53</v>
      </c>
      <c r="G9" s="263">
        <v>164</v>
      </c>
      <c r="H9" s="263">
        <v>2034</v>
      </c>
      <c r="I9" s="263">
        <v>855</v>
      </c>
      <c r="J9" s="263">
        <v>1179</v>
      </c>
    </row>
    <row r="10" spans="2:10" s="51" customFormat="1" ht="12.75" customHeight="1">
      <c r="B10" s="264"/>
      <c r="C10" s="140">
        <v>6</v>
      </c>
      <c r="D10" s="140"/>
      <c r="E10" s="195">
        <v>3</v>
      </c>
      <c r="F10" s="265">
        <v>52</v>
      </c>
      <c r="G10" s="265">
        <v>163</v>
      </c>
      <c r="H10" s="265">
        <v>2052</v>
      </c>
      <c r="I10" s="265">
        <v>853</v>
      </c>
      <c r="J10" s="265">
        <v>1199</v>
      </c>
    </row>
    <row r="11" spans="2:10" ht="18" customHeight="1">
      <c r="B11" s="4"/>
      <c r="C11" s="4"/>
      <c r="D11" s="4"/>
      <c r="E11" s="110"/>
      <c r="F11" s="355" t="s">
        <v>272</v>
      </c>
      <c r="G11" s="355"/>
      <c r="H11" s="247"/>
      <c r="I11" s="4"/>
      <c r="J11" s="4"/>
    </row>
    <row r="12" spans="2:10" ht="13.5" customHeight="1">
      <c r="B12" s="4" t="s">
        <v>680</v>
      </c>
      <c r="C12" s="4">
        <v>3</v>
      </c>
      <c r="D12" s="4" t="s">
        <v>679</v>
      </c>
      <c r="E12" s="193">
        <v>2</v>
      </c>
      <c r="F12" s="247">
        <v>48</v>
      </c>
      <c r="G12" s="247">
        <v>82</v>
      </c>
      <c r="H12" s="247">
        <f>SUM(I12:J12)</f>
        <v>1317</v>
      </c>
      <c r="I12" s="247">
        <v>792</v>
      </c>
      <c r="J12" s="247">
        <v>525</v>
      </c>
    </row>
    <row r="13" spans="2:10" ht="13.5" customHeight="1">
      <c r="B13" s="4"/>
      <c r="C13" s="4">
        <v>4</v>
      </c>
      <c r="D13" s="4"/>
      <c r="E13" s="193">
        <v>2</v>
      </c>
      <c r="F13" s="247">
        <v>48</v>
      </c>
      <c r="G13" s="247">
        <v>80</v>
      </c>
      <c r="H13" s="247">
        <v>1362</v>
      </c>
      <c r="I13" s="247">
        <v>782</v>
      </c>
      <c r="J13" s="247">
        <v>580</v>
      </c>
    </row>
    <row r="14" spans="2:10" ht="13.5" customHeight="1">
      <c r="B14" s="4"/>
      <c r="C14" s="4">
        <v>5</v>
      </c>
      <c r="D14" s="4"/>
      <c r="E14" s="193">
        <v>2</v>
      </c>
      <c r="F14" s="247">
        <v>47</v>
      </c>
      <c r="G14" s="247">
        <v>77</v>
      </c>
      <c r="H14" s="247">
        <v>1283</v>
      </c>
      <c r="I14" s="247">
        <v>783</v>
      </c>
      <c r="J14" s="247">
        <v>500</v>
      </c>
    </row>
    <row r="15" spans="2:10" s="51" customFormat="1" ht="13.5" customHeight="1" thickBot="1">
      <c r="B15" s="48"/>
      <c r="C15" s="48">
        <v>6</v>
      </c>
      <c r="D15" s="48"/>
      <c r="E15" s="197">
        <v>2</v>
      </c>
      <c r="F15" s="249">
        <v>45</v>
      </c>
      <c r="G15" s="249">
        <v>73</v>
      </c>
      <c r="H15" s="249">
        <v>1250</v>
      </c>
      <c r="I15" s="249">
        <v>758</v>
      </c>
      <c r="J15" s="249">
        <v>492</v>
      </c>
    </row>
    <row r="16" spans="2:10" ht="18" customHeight="1">
      <c r="B16" s="6" t="s">
        <v>551</v>
      </c>
    </row>
    <row r="17" spans="4:10" ht="13.5" customHeight="1">
      <c r="D17" s="6" t="s">
        <v>415</v>
      </c>
    </row>
    <row r="18" spans="4:10" ht="13.5" customHeight="1">
      <c r="D18" s="6" t="s">
        <v>433</v>
      </c>
    </row>
    <row r="20" spans="4:10" ht="13.5" customHeight="1">
      <c r="D20" s="16"/>
      <c r="F20" s="266"/>
      <c r="G20" s="266"/>
      <c r="H20" s="266"/>
      <c r="I20" s="266"/>
      <c r="J20" s="266"/>
    </row>
    <row r="21" spans="4:10" ht="13.5" customHeight="1">
      <c r="D21" s="16"/>
      <c r="F21" s="266"/>
      <c r="G21" s="266"/>
      <c r="H21" s="266"/>
      <c r="I21" s="266"/>
      <c r="J21" s="266"/>
    </row>
    <row r="23" spans="4:10" ht="13.5" customHeight="1">
      <c r="D23" s="16"/>
    </row>
    <row r="24" spans="4:10" ht="13.5" customHeight="1">
      <c r="D24" s="16"/>
      <c r="F24" s="266"/>
      <c r="G24" s="266"/>
      <c r="H24" s="266"/>
      <c r="I24" s="266"/>
      <c r="J24" s="266"/>
    </row>
    <row r="26" spans="4:10" ht="13.5" customHeight="1">
      <c r="D26" s="16"/>
      <c r="F26" s="266"/>
      <c r="G26" s="266"/>
      <c r="H26" s="266"/>
      <c r="I26" s="266"/>
      <c r="J26" s="266"/>
    </row>
    <row r="27" spans="4:10" ht="13.5" customHeight="1">
      <c r="D27" s="16"/>
      <c r="F27" s="266"/>
      <c r="G27" s="266"/>
      <c r="H27" s="266"/>
      <c r="I27" s="266"/>
      <c r="J27" s="266"/>
    </row>
    <row r="29" spans="4:10" ht="13.5" customHeight="1">
      <c r="D29" s="16"/>
    </row>
    <row r="30" spans="4:10" ht="13.5" customHeight="1">
      <c r="D30" s="16"/>
    </row>
    <row r="37" spans="4:10" ht="13.5" customHeight="1">
      <c r="D37" s="16"/>
      <c r="G37" s="266"/>
      <c r="H37" s="266"/>
      <c r="I37" s="266"/>
      <c r="J37" s="266"/>
    </row>
    <row r="38" spans="4:10" ht="13.5" customHeight="1">
      <c r="D38" s="16"/>
      <c r="G38" s="266"/>
      <c r="H38" s="266"/>
      <c r="I38" s="266"/>
      <c r="J38" s="266"/>
    </row>
  </sheetData>
  <mergeCells count="9">
    <mergeCell ref="F2:H2"/>
    <mergeCell ref="F11:G11"/>
    <mergeCell ref="F6:G6"/>
    <mergeCell ref="B4:D5"/>
    <mergeCell ref="E4:E5"/>
    <mergeCell ref="F4:F5"/>
    <mergeCell ref="G4:G5"/>
    <mergeCell ref="H4:J4"/>
    <mergeCell ref="I3:J3"/>
  </mergeCells>
  <phoneticPr fontId="2"/>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B2:J19"/>
  <sheetViews>
    <sheetView showGridLines="0" view="pageBreakPreview" zoomScale="120" zoomScaleNormal="100" zoomScaleSheetLayoutView="120" workbookViewId="0">
      <selection activeCell="P22" sqref="P22"/>
    </sheetView>
  </sheetViews>
  <sheetFormatPr defaultRowHeight="13.5" customHeight="1"/>
  <cols>
    <col min="1" max="1" width="5" style="6" customWidth="1"/>
    <col min="2" max="2" width="4.625" style="6" customWidth="1"/>
    <col min="3" max="3" width="3.75" style="6" customWidth="1"/>
    <col min="4" max="4" width="5" style="6" customWidth="1"/>
    <col min="5" max="6" width="10.625" style="6" customWidth="1"/>
    <col min="7" max="7" width="11.625" style="6" bestFit="1" customWidth="1"/>
    <col min="8" max="10" width="11.625" style="6" customWidth="1"/>
    <col min="11" max="11" width="2.375" style="6" customWidth="1"/>
    <col min="12" max="16384" width="9" style="6"/>
  </cols>
  <sheetData>
    <row r="2" spans="2:10" ht="18" customHeight="1">
      <c r="E2" s="38" t="s">
        <v>506</v>
      </c>
      <c r="F2" s="318" t="s">
        <v>399</v>
      </c>
      <c r="G2" s="318"/>
      <c r="H2" s="318"/>
    </row>
    <row r="3" spans="2:10" ht="18" customHeight="1" thickBot="1">
      <c r="I3" s="317" t="s">
        <v>396</v>
      </c>
      <c r="J3" s="317"/>
    </row>
    <row r="4" spans="2:10" ht="18" customHeight="1">
      <c r="B4" s="319" t="s">
        <v>357</v>
      </c>
      <c r="C4" s="319"/>
      <c r="D4" s="319"/>
      <c r="E4" s="321" t="s">
        <v>381</v>
      </c>
      <c r="F4" s="321" t="s">
        <v>382</v>
      </c>
      <c r="G4" s="321" t="s">
        <v>397</v>
      </c>
      <c r="H4" s="315" t="s">
        <v>398</v>
      </c>
      <c r="I4" s="316"/>
      <c r="J4" s="316"/>
    </row>
    <row r="5" spans="2:10" ht="18" customHeight="1">
      <c r="B5" s="320"/>
      <c r="C5" s="320"/>
      <c r="D5" s="320"/>
      <c r="E5" s="322"/>
      <c r="F5" s="322"/>
      <c r="G5" s="322"/>
      <c r="H5" s="39" t="s">
        <v>267</v>
      </c>
      <c r="I5" s="40" t="s">
        <v>274</v>
      </c>
      <c r="J5" s="40" t="s">
        <v>275</v>
      </c>
    </row>
    <row r="6" spans="2:10" ht="18" customHeight="1">
      <c r="B6" s="4" t="s">
        <v>554</v>
      </c>
      <c r="C6" s="42">
        <v>2</v>
      </c>
      <c r="D6" s="4" t="s">
        <v>679</v>
      </c>
      <c r="E6" s="193">
        <v>1</v>
      </c>
      <c r="F6" s="247">
        <v>45</v>
      </c>
      <c r="G6" s="247">
        <v>95</v>
      </c>
      <c r="H6" s="247">
        <v>153</v>
      </c>
      <c r="I6" s="247">
        <v>97</v>
      </c>
      <c r="J6" s="247">
        <v>56</v>
      </c>
    </row>
    <row r="7" spans="2:10" ht="18" customHeight="1">
      <c r="B7" s="4"/>
      <c r="C7" s="42">
        <v>3</v>
      </c>
      <c r="D7" s="4"/>
      <c r="E7" s="193">
        <v>1</v>
      </c>
      <c r="F7" s="247">
        <v>41</v>
      </c>
      <c r="G7" s="247">
        <v>90</v>
      </c>
      <c r="H7" s="247">
        <v>155</v>
      </c>
      <c r="I7" s="247">
        <v>105</v>
      </c>
      <c r="J7" s="247">
        <v>50</v>
      </c>
    </row>
    <row r="8" spans="2:10" ht="18" customHeight="1">
      <c r="B8" s="4"/>
      <c r="C8" s="42">
        <v>4</v>
      </c>
      <c r="D8" s="11"/>
      <c r="E8" s="193">
        <v>1</v>
      </c>
      <c r="F8" s="247">
        <v>42</v>
      </c>
      <c r="G8" s="247">
        <v>92</v>
      </c>
      <c r="H8" s="247">
        <v>157</v>
      </c>
      <c r="I8" s="247">
        <v>113</v>
      </c>
      <c r="J8" s="247">
        <v>44</v>
      </c>
    </row>
    <row r="9" spans="2:10" ht="18" customHeight="1">
      <c r="B9" s="41"/>
      <c r="C9" s="42">
        <v>5</v>
      </c>
      <c r="D9" s="4"/>
      <c r="E9" s="193">
        <v>1</v>
      </c>
      <c r="F9" s="247">
        <v>43</v>
      </c>
      <c r="G9" s="247">
        <v>95</v>
      </c>
      <c r="H9" s="247">
        <v>167</v>
      </c>
      <c r="I9" s="247">
        <v>122</v>
      </c>
      <c r="J9" s="247">
        <v>45</v>
      </c>
    </row>
    <row r="10" spans="2:10" ht="18" customHeight="1">
      <c r="B10" s="41"/>
      <c r="C10" s="42">
        <v>6</v>
      </c>
      <c r="D10" s="4"/>
      <c r="E10" s="193">
        <v>1</v>
      </c>
      <c r="F10" s="247">
        <v>50</v>
      </c>
      <c r="G10" s="247">
        <v>100</v>
      </c>
      <c r="H10" s="247">
        <v>187</v>
      </c>
      <c r="I10" s="247">
        <v>127</v>
      </c>
      <c r="J10" s="247">
        <v>60</v>
      </c>
    </row>
    <row r="11" spans="2:10" s="51" customFormat="1" ht="18" customHeight="1" thickBot="1">
      <c r="B11" s="46"/>
      <c r="C11" s="47">
        <v>7</v>
      </c>
      <c r="D11" s="48"/>
      <c r="E11" s="197">
        <v>1</v>
      </c>
      <c r="F11" s="249">
        <v>49</v>
      </c>
      <c r="G11" s="249">
        <v>103</v>
      </c>
      <c r="H11" s="249">
        <v>193</v>
      </c>
      <c r="I11" s="249">
        <v>129</v>
      </c>
      <c r="J11" s="249">
        <v>64</v>
      </c>
    </row>
    <row r="12" spans="2:10" ht="18" customHeight="1">
      <c r="B12" s="6" t="s">
        <v>436</v>
      </c>
    </row>
    <row r="13" spans="2:10" ht="13.5" customHeight="1">
      <c r="C13" s="6" t="s">
        <v>400</v>
      </c>
    </row>
    <row r="19" spans="10:10" ht="13.5" customHeight="1">
      <c r="J19" s="4"/>
    </row>
  </sheetData>
  <mergeCells count="7">
    <mergeCell ref="F2:H2"/>
    <mergeCell ref="I3:J3"/>
    <mergeCell ref="B4:D5"/>
    <mergeCell ref="E4:E5"/>
    <mergeCell ref="F4:F5"/>
    <mergeCell ref="G4:G5"/>
    <mergeCell ref="H4:J4"/>
  </mergeCells>
  <phoneticPr fontId="2"/>
  <pageMargins left="0.75" right="0.75" top="1" bottom="1"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B2:J15"/>
  <sheetViews>
    <sheetView showGridLines="0" view="pageBreakPreview" zoomScaleNormal="100" zoomScaleSheetLayoutView="100" workbookViewId="0">
      <selection activeCell="K25" sqref="K25"/>
    </sheetView>
  </sheetViews>
  <sheetFormatPr defaultRowHeight="13.5" customHeight="1"/>
  <cols>
    <col min="1" max="1" width="5.25" style="6" customWidth="1"/>
    <col min="2" max="2" width="4.375" style="6" customWidth="1"/>
    <col min="3" max="3" width="5.375" style="6" customWidth="1"/>
    <col min="4" max="4" width="10" style="6" customWidth="1"/>
    <col min="5" max="5" width="12" style="6" customWidth="1"/>
    <col min="6" max="6" width="11.875" style="6" customWidth="1"/>
    <col min="7" max="9" width="10.875" style="6" customWidth="1"/>
    <col min="10" max="10" width="4.5" style="6" customWidth="1"/>
    <col min="11" max="16384" width="9" style="6"/>
  </cols>
  <sheetData>
    <row r="2" spans="2:10" ht="18" customHeight="1">
      <c r="D2" s="38" t="s">
        <v>507</v>
      </c>
      <c r="E2" s="318" t="s">
        <v>266</v>
      </c>
      <c r="F2" s="318"/>
      <c r="G2" s="318"/>
      <c r="H2" s="200"/>
    </row>
    <row r="3" spans="2:10" ht="13.5" customHeight="1" thickBot="1">
      <c r="H3" s="317" t="s">
        <v>401</v>
      </c>
      <c r="I3" s="317"/>
    </row>
    <row r="4" spans="2:10" ht="13.5" customHeight="1">
      <c r="B4" s="319" t="s">
        <v>357</v>
      </c>
      <c r="C4" s="319"/>
      <c r="D4" s="319"/>
      <c r="E4" s="321" t="s">
        <v>381</v>
      </c>
      <c r="F4" s="321" t="s">
        <v>397</v>
      </c>
      <c r="G4" s="315" t="s">
        <v>398</v>
      </c>
      <c r="H4" s="316"/>
      <c r="I4" s="316"/>
    </row>
    <row r="5" spans="2:10" ht="13.5" customHeight="1">
      <c r="B5" s="320"/>
      <c r="C5" s="320"/>
      <c r="D5" s="320"/>
      <c r="E5" s="322"/>
      <c r="F5" s="322"/>
      <c r="G5" s="39" t="s">
        <v>267</v>
      </c>
      <c r="H5" s="40" t="s">
        <v>274</v>
      </c>
      <c r="I5" s="40" t="s">
        <v>275</v>
      </c>
    </row>
    <row r="6" spans="2:10" ht="6" customHeight="1">
      <c r="B6" s="99"/>
      <c r="C6" s="99"/>
      <c r="D6" s="99"/>
      <c r="E6" s="192"/>
      <c r="F6" s="99"/>
      <c r="G6" s="99"/>
      <c r="H6" s="99"/>
      <c r="I6" s="99"/>
    </row>
    <row r="7" spans="2:10" ht="14.25" customHeight="1">
      <c r="B7" s="4" t="s">
        <v>554</v>
      </c>
      <c r="C7" s="42">
        <v>2</v>
      </c>
      <c r="D7" s="42" t="s">
        <v>679</v>
      </c>
      <c r="E7" s="43">
        <v>7</v>
      </c>
      <c r="F7" s="44">
        <v>87</v>
      </c>
      <c r="G7" s="44">
        <v>684</v>
      </c>
      <c r="H7" s="44">
        <v>283</v>
      </c>
      <c r="I7" s="44">
        <v>401</v>
      </c>
    </row>
    <row r="8" spans="2:10" ht="14.25" customHeight="1">
      <c r="B8" s="4"/>
      <c r="C8" s="42">
        <v>3</v>
      </c>
      <c r="D8" s="4"/>
      <c r="E8" s="43">
        <v>7</v>
      </c>
      <c r="F8" s="44">
        <v>38</v>
      </c>
      <c r="G8" s="44">
        <v>685</v>
      </c>
      <c r="H8" s="44">
        <v>294</v>
      </c>
      <c r="I8" s="44">
        <v>391</v>
      </c>
    </row>
    <row r="9" spans="2:10" ht="14.25" customHeight="1">
      <c r="B9" s="4"/>
      <c r="C9" s="42">
        <v>4</v>
      </c>
      <c r="D9" s="11"/>
      <c r="E9" s="43">
        <v>7</v>
      </c>
      <c r="F9" s="44">
        <v>43</v>
      </c>
      <c r="G9" s="44">
        <v>627</v>
      </c>
      <c r="H9" s="44">
        <v>280</v>
      </c>
      <c r="I9" s="44">
        <v>347</v>
      </c>
    </row>
    <row r="10" spans="2:10" ht="14.25" customHeight="1">
      <c r="B10" s="41"/>
      <c r="C10" s="42">
        <v>5</v>
      </c>
      <c r="D10" s="4"/>
      <c r="E10" s="43">
        <v>6</v>
      </c>
      <c r="F10" s="44">
        <v>84</v>
      </c>
      <c r="G10" s="44">
        <v>593</v>
      </c>
      <c r="H10" s="44">
        <v>289</v>
      </c>
      <c r="I10" s="44">
        <v>304</v>
      </c>
      <c r="J10" s="4"/>
    </row>
    <row r="11" spans="2:10" ht="14.25" customHeight="1">
      <c r="B11" s="41"/>
      <c r="C11" s="42">
        <v>6</v>
      </c>
      <c r="D11" s="4"/>
      <c r="E11" s="43">
        <v>6</v>
      </c>
      <c r="F11" s="44">
        <v>84</v>
      </c>
      <c r="G11" s="44">
        <v>532</v>
      </c>
      <c r="H11" s="44">
        <v>260</v>
      </c>
      <c r="I11" s="44">
        <v>272</v>
      </c>
      <c r="J11" s="4"/>
    </row>
    <row r="12" spans="2:10" s="51" customFormat="1" ht="14.25" customHeight="1" thickBot="1">
      <c r="B12" s="46"/>
      <c r="C12" s="47">
        <v>7</v>
      </c>
      <c r="D12" s="48"/>
      <c r="E12" s="49">
        <v>6</v>
      </c>
      <c r="F12" s="50">
        <v>87</v>
      </c>
      <c r="G12" s="50">
        <v>497</v>
      </c>
      <c r="H12" s="50">
        <v>245</v>
      </c>
      <c r="I12" s="50">
        <v>252</v>
      </c>
    </row>
    <row r="13" spans="2:10" ht="5.25" customHeight="1">
      <c r="B13" s="4"/>
      <c r="C13" s="4"/>
      <c r="D13" s="4"/>
      <c r="E13" s="44"/>
      <c r="F13" s="44"/>
      <c r="G13" s="44"/>
      <c r="H13" s="44"/>
      <c r="I13" s="44"/>
    </row>
    <row r="14" spans="2:10" ht="5.25" customHeight="1">
      <c r="B14" s="4"/>
      <c r="C14" s="4"/>
      <c r="D14" s="4"/>
      <c r="E14" s="44"/>
      <c r="F14" s="44"/>
      <c r="G14" s="44"/>
      <c r="H14" s="44"/>
      <c r="I14" s="44"/>
    </row>
    <row r="15" spans="2:10" ht="13.5" customHeight="1">
      <c r="B15" s="6" t="s">
        <v>436</v>
      </c>
    </row>
  </sheetData>
  <mergeCells count="6">
    <mergeCell ref="E2:G2"/>
    <mergeCell ref="B4:D5"/>
    <mergeCell ref="F4:F5"/>
    <mergeCell ref="H3:I3"/>
    <mergeCell ref="G4:I4"/>
    <mergeCell ref="E4:E5"/>
  </mergeCells>
  <phoneticPr fontId="2"/>
  <pageMargins left="0.75" right="0.75" top="1" bottom="1"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2:Y43"/>
  <sheetViews>
    <sheetView showGridLines="0" view="pageBreakPreview" zoomScaleNormal="100" zoomScaleSheetLayoutView="100" workbookViewId="0">
      <pane ySplit="5" topLeftCell="A6" activePane="bottomLeft" state="frozen"/>
      <selection sqref="A1:XFD1048576"/>
      <selection pane="bottomLeft" sqref="A1:XFD1048576"/>
    </sheetView>
  </sheetViews>
  <sheetFormatPr defaultRowHeight="13.5" customHeight="1"/>
  <cols>
    <col min="1" max="1" width="3.125" style="6" customWidth="1"/>
    <col min="2" max="2" width="2.625" style="6" customWidth="1"/>
    <col min="3" max="3" width="14.625" style="6" customWidth="1"/>
    <col min="4" max="4" width="2" style="6" bestFit="1" customWidth="1"/>
    <col min="5" max="16" width="10.625" style="6" customWidth="1"/>
    <col min="17" max="16384" width="9" style="6"/>
  </cols>
  <sheetData>
    <row r="2" spans="2:25" ht="18" customHeight="1">
      <c r="E2" s="154" t="s">
        <v>508</v>
      </c>
      <c r="F2" s="361" t="s">
        <v>553</v>
      </c>
      <c r="G2" s="361"/>
      <c r="H2" s="361"/>
      <c r="I2" s="361"/>
      <c r="J2" s="361"/>
      <c r="K2" s="361"/>
      <c r="L2" s="361"/>
      <c r="M2" s="361"/>
      <c r="N2" s="361"/>
    </row>
    <row r="3" spans="2:25" ht="18" customHeight="1" thickBot="1">
      <c r="B3" s="1"/>
      <c r="C3" s="1"/>
      <c r="D3" s="1"/>
      <c r="E3" s="4"/>
      <c r="F3" s="4"/>
      <c r="G3" s="4"/>
      <c r="H3" s="4"/>
      <c r="I3" s="4"/>
      <c r="J3" s="4"/>
      <c r="K3" s="4"/>
      <c r="L3" s="4"/>
      <c r="M3" s="4"/>
      <c r="N3" s="4"/>
      <c r="O3" s="4"/>
      <c r="P3" s="4"/>
    </row>
    <row r="4" spans="2:25" ht="15.95" customHeight="1" thickTop="1" thickBot="1">
      <c r="B4" s="366" t="s">
        <v>276</v>
      </c>
      <c r="C4" s="366"/>
      <c r="D4" s="258"/>
      <c r="E4" s="363" t="s">
        <v>670</v>
      </c>
      <c r="F4" s="364"/>
      <c r="G4" s="365"/>
      <c r="H4" s="362" t="s">
        <v>681</v>
      </c>
      <c r="I4" s="362"/>
      <c r="J4" s="363"/>
      <c r="K4" s="363" t="s">
        <v>700</v>
      </c>
      <c r="L4" s="364"/>
      <c r="M4" s="365"/>
      <c r="N4" s="368" t="s">
        <v>718</v>
      </c>
      <c r="O4" s="369"/>
      <c r="P4" s="369"/>
      <c r="Q4" s="4"/>
      <c r="V4" s="361"/>
      <c r="W4" s="361"/>
      <c r="X4" s="361"/>
      <c r="Y4" s="361"/>
    </row>
    <row r="5" spans="2:25" ht="15" customHeight="1" thickBot="1">
      <c r="B5" s="367"/>
      <c r="C5" s="367"/>
      <c r="D5" s="259"/>
      <c r="E5" s="260" t="s">
        <v>456</v>
      </c>
      <c r="F5" s="260" t="s">
        <v>2</v>
      </c>
      <c r="G5" s="261" t="s">
        <v>3</v>
      </c>
      <c r="H5" s="260" t="s">
        <v>456</v>
      </c>
      <c r="I5" s="260" t="s">
        <v>2</v>
      </c>
      <c r="J5" s="261" t="s">
        <v>3</v>
      </c>
      <c r="K5" s="260" t="s">
        <v>456</v>
      </c>
      <c r="L5" s="260" t="s">
        <v>2</v>
      </c>
      <c r="M5" s="261" t="s">
        <v>3</v>
      </c>
      <c r="N5" s="260" t="s">
        <v>456</v>
      </c>
      <c r="O5" s="260" t="s">
        <v>274</v>
      </c>
      <c r="P5" s="261" t="s">
        <v>275</v>
      </c>
      <c r="Q5" s="4"/>
    </row>
    <row r="6" spans="2:25" ht="5.0999999999999996" customHeight="1">
      <c r="B6" s="2"/>
      <c r="C6" s="2"/>
      <c r="D6" s="209"/>
      <c r="E6" s="4"/>
      <c r="F6" s="4"/>
      <c r="G6" s="4"/>
      <c r="H6" s="4"/>
      <c r="I6" s="4"/>
      <c r="J6" s="4"/>
      <c r="K6" s="4"/>
      <c r="L6" s="4"/>
      <c r="M6" s="4"/>
      <c r="N6" s="4"/>
      <c r="O6" s="4"/>
      <c r="P6" s="4"/>
      <c r="Q6" s="4"/>
    </row>
    <row r="7" spans="2:25" ht="12.6" customHeight="1">
      <c r="B7" s="359" t="s">
        <v>268</v>
      </c>
      <c r="C7" s="359"/>
      <c r="D7" s="209"/>
      <c r="E7" s="4"/>
      <c r="F7" s="4"/>
      <c r="G7" s="4"/>
      <c r="H7" s="4"/>
      <c r="I7" s="4"/>
      <c r="J7" s="4"/>
      <c r="K7" s="4"/>
      <c r="L7" s="4"/>
      <c r="M7" s="4"/>
      <c r="N7" s="4"/>
      <c r="O7" s="4"/>
      <c r="P7" s="4"/>
      <c r="Q7" s="4"/>
    </row>
    <row r="8" spans="2:25" ht="16.5" customHeight="1">
      <c r="B8" s="357" t="s">
        <v>1</v>
      </c>
      <c r="C8" s="357"/>
      <c r="D8" s="208"/>
      <c r="E8" s="9">
        <v>1014</v>
      </c>
      <c r="F8" s="9">
        <v>542</v>
      </c>
      <c r="G8" s="9">
        <v>472</v>
      </c>
      <c r="H8" s="10">
        <v>1055</v>
      </c>
      <c r="I8" s="10">
        <v>535</v>
      </c>
      <c r="J8" s="10">
        <v>520</v>
      </c>
      <c r="K8" s="10">
        <v>1058</v>
      </c>
      <c r="L8" s="10">
        <v>566</v>
      </c>
      <c r="M8" s="10">
        <v>492</v>
      </c>
      <c r="N8" s="8">
        <f>O8+P8</f>
        <v>1013</v>
      </c>
      <c r="O8" s="8">
        <v>524</v>
      </c>
      <c r="P8" s="8">
        <v>489</v>
      </c>
    </row>
    <row r="9" spans="2:25" ht="16.5" customHeight="1">
      <c r="B9" s="357" t="s">
        <v>452</v>
      </c>
      <c r="C9" s="357"/>
      <c r="D9" s="208" t="s">
        <v>402</v>
      </c>
      <c r="E9" s="9">
        <v>999</v>
      </c>
      <c r="F9" s="9">
        <v>535</v>
      </c>
      <c r="G9" s="9">
        <v>464</v>
      </c>
      <c r="H9" s="10">
        <v>1031</v>
      </c>
      <c r="I9" s="10">
        <v>524</v>
      </c>
      <c r="J9" s="10">
        <v>507</v>
      </c>
      <c r="K9" s="10">
        <v>1039</v>
      </c>
      <c r="L9" s="10">
        <v>556</v>
      </c>
      <c r="M9" s="10">
        <v>483</v>
      </c>
      <c r="N9" s="8">
        <f t="shared" ref="N9:N17" si="0">O9+P9</f>
        <v>997</v>
      </c>
      <c r="O9" s="8">
        <v>514</v>
      </c>
      <c r="P9" s="8">
        <v>483</v>
      </c>
    </row>
    <row r="10" spans="2:25" ht="16.5" customHeight="1">
      <c r="B10" s="358" t="s">
        <v>453</v>
      </c>
      <c r="C10" s="358"/>
      <c r="D10" s="262" t="s">
        <v>403</v>
      </c>
      <c r="E10" s="9">
        <v>2</v>
      </c>
      <c r="F10" s="9">
        <v>2</v>
      </c>
      <c r="G10" s="9">
        <v>0</v>
      </c>
      <c r="H10" s="10">
        <v>7</v>
      </c>
      <c r="I10" s="10">
        <v>5</v>
      </c>
      <c r="J10" s="10">
        <v>2</v>
      </c>
      <c r="K10" s="10">
        <v>4</v>
      </c>
      <c r="L10" s="10">
        <v>1</v>
      </c>
      <c r="M10" s="10">
        <v>3</v>
      </c>
      <c r="N10" s="8">
        <f t="shared" si="0"/>
        <v>5</v>
      </c>
      <c r="O10" s="8">
        <v>2</v>
      </c>
      <c r="P10" s="8">
        <v>3</v>
      </c>
    </row>
    <row r="11" spans="2:25" ht="16.5" customHeight="1">
      <c r="B11" s="358" t="s">
        <v>450</v>
      </c>
      <c r="C11" s="358"/>
      <c r="D11" s="262" t="s">
        <v>404</v>
      </c>
      <c r="E11" s="9">
        <v>2</v>
      </c>
      <c r="F11" s="9">
        <v>0</v>
      </c>
      <c r="G11" s="9">
        <v>2</v>
      </c>
      <c r="H11" s="10">
        <v>0</v>
      </c>
      <c r="I11" s="10">
        <v>0</v>
      </c>
      <c r="J11" s="10">
        <v>0</v>
      </c>
      <c r="K11" s="10">
        <v>0</v>
      </c>
      <c r="L11" s="10">
        <v>0</v>
      </c>
      <c r="M11" s="10">
        <v>0</v>
      </c>
      <c r="N11" s="8">
        <f t="shared" si="0"/>
        <v>2</v>
      </c>
      <c r="O11" s="8">
        <v>2</v>
      </c>
      <c r="P11" s="8">
        <v>0</v>
      </c>
    </row>
    <row r="12" spans="2:25" ht="16.5" customHeight="1">
      <c r="B12" s="360" t="s">
        <v>451</v>
      </c>
      <c r="C12" s="360"/>
      <c r="D12" s="262" t="s">
        <v>405</v>
      </c>
      <c r="E12" s="9">
        <v>0</v>
      </c>
      <c r="F12" s="9">
        <v>0</v>
      </c>
      <c r="G12" s="9">
        <v>0</v>
      </c>
      <c r="H12" s="10">
        <v>0</v>
      </c>
      <c r="I12" s="10">
        <v>0</v>
      </c>
      <c r="J12" s="10">
        <v>0</v>
      </c>
      <c r="K12" s="10">
        <v>0</v>
      </c>
      <c r="L12" s="10">
        <v>0</v>
      </c>
      <c r="M12" s="10">
        <v>0</v>
      </c>
      <c r="N12" s="8">
        <f t="shared" si="0"/>
        <v>0</v>
      </c>
      <c r="O12" s="8">
        <v>0</v>
      </c>
      <c r="P12" s="8">
        <v>0</v>
      </c>
    </row>
    <row r="13" spans="2:25" ht="16.5" customHeight="1">
      <c r="B13" s="357" t="s">
        <v>406</v>
      </c>
      <c r="C13" s="357"/>
      <c r="D13" s="208"/>
      <c r="E13" s="9">
        <v>3</v>
      </c>
      <c r="F13" s="9">
        <v>2</v>
      </c>
      <c r="G13" s="9">
        <v>1</v>
      </c>
      <c r="H13" s="10">
        <v>3</v>
      </c>
      <c r="I13" s="10">
        <v>3</v>
      </c>
      <c r="J13" s="10">
        <v>0</v>
      </c>
      <c r="K13" s="10">
        <v>3</v>
      </c>
      <c r="L13" s="10">
        <v>3</v>
      </c>
      <c r="M13" s="10">
        <v>0</v>
      </c>
      <c r="N13" s="8">
        <f t="shared" si="0"/>
        <v>3</v>
      </c>
      <c r="O13" s="8">
        <v>3</v>
      </c>
      <c r="P13" s="8">
        <v>0</v>
      </c>
    </row>
    <row r="14" spans="2:25" ht="16.5" customHeight="1">
      <c r="B14" s="357" t="s">
        <v>407</v>
      </c>
      <c r="C14" s="357"/>
      <c r="D14" s="208"/>
      <c r="E14" s="9">
        <v>9</v>
      </c>
      <c r="F14" s="9">
        <v>3</v>
      </c>
      <c r="G14" s="9">
        <v>6</v>
      </c>
      <c r="H14" s="10">
        <v>14</v>
      </c>
      <c r="I14" s="10">
        <v>3</v>
      </c>
      <c r="J14" s="10">
        <v>11</v>
      </c>
      <c r="K14" s="10">
        <v>11</v>
      </c>
      <c r="L14" s="10">
        <v>5</v>
      </c>
      <c r="M14" s="10">
        <v>6</v>
      </c>
      <c r="N14" s="8">
        <f t="shared" si="0"/>
        <v>6</v>
      </c>
      <c r="O14" s="8">
        <v>3</v>
      </c>
      <c r="P14" s="8">
        <v>3</v>
      </c>
    </row>
    <row r="15" spans="2:25" ht="16.5" customHeight="1">
      <c r="B15" s="357" t="s">
        <v>675</v>
      </c>
      <c r="C15" s="357"/>
      <c r="D15" s="208"/>
      <c r="E15" s="9">
        <v>0</v>
      </c>
      <c r="F15" s="9">
        <v>0</v>
      </c>
      <c r="G15" s="9">
        <v>0</v>
      </c>
      <c r="H15" s="10">
        <v>0</v>
      </c>
      <c r="I15" s="10">
        <v>0</v>
      </c>
      <c r="J15" s="10">
        <v>0</v>
      </c>
      <c r="K15" s="10">
        <v>0</v>
      </c>
      <c r="L15" s="10">
        <v>0</v>
      </c>
      <c r="M15" s="10">
        <v>0</v>
      </c>
      <c r="N15" s="8">
        <f t="shared" si="0"/>
        <v>0</v>
      </c>
      <c r="O15" s="8">
        <v>0</v>
      </c>
      <c r="P15" s="8">
        <v>0</v>
      </c>
    </row>
    <row r="16" spans="2:25" ht="2.25" customHeight="1">
      <c r="B16" s="3"/>
      <c r="C16" s="3"/>
      <c r="D16" s="208"/>
      <c r="E16" s="9"/>
      <c r="F16" s="9"/>
      <c r="G16" s="9"/>
      <c r="H16" s="10"/>
      <c r="I16" s="10"/>
      <c r="J16" s="10"/>
      <c r="K16" s="10"/>
      <c r="L16" s="10"/>
      <c r="M16" s="10"/>
      <c r="N16" s="8"/>
      <c r="O16" s="8"/>
      <c r="P16" s="8"/>
    </row>
    <row r="17" spans="2:16" ht="16.5" customHeight="1">
      <c r="B17" s="360" t="s">
        <v>676</v>
      </c>
      <c r="C17" s="360"/>
      <c r="D17" s="208"/>
      <c r="E17" s="9">
        <v>1</v>
      </c>
      <c r="F17" s="9">
        <v>0</v>
      </c>
      <c r="G17" s="9">
        <v>1</v>
      </c>
      <c r="H17" s="10">
        <v>0</v>
      </c>
      <c r="I17" s="10">
        <v>0</v>
      </c>
      <c r="J17" s="10">
        <v>0</v>
      </c>
      <c r="K17" s="10">
        <v>0</v>
      </c>
      <c r="L17" s="10">
        <v>0</v>
      </c>
      <c r="M17" s="10">
        <v>0</v>
      </c>
      <c r="N17" s="8">
        <f t="shared" si="0"/>
        <v>0</v>
      </c>
      <c r="O17" s="8">
        <v>0</v>
      </c>
      <c r="P17" s="8">
        <v>0</v>
      </c>
    </row>
    <row r="18" spans="2:16" ht="6.75" customHeight="1">
      <c r="B18" s="3"/>
      <c r="C18" s="3"/>
      <c r="D18" s="208"/>
      <c r="E18" s="9"/>
      <c r="F18" s="9"/>
      <c r="G18" s="9"/>
      <c r="H18" s="10"/>
      <c r="I18" s="10"/>
      <c r="J18" s="10"/>
      <c r="K18" s="10"/>
      <c r="L18" s="10"/>
      <c r="M18" s="10"/>
      <c r="N18" s="8"/>
      <c r="O18" s="8"/>
      <c r="P18" s="8"/>
    </row>
    <row r="19" spans="2:16" ht="16.5" customHeight="1">
      <c r="B19" s="357" t="s">
        <v>343</v>
      </c>
      <c r="C19" s="357"/>
      <c r="D19" s="208"/>
      <c r="E19" s="9">
        <v>3</v>
      </c>
      <c r="F19" s="9">
        <v>2</v>
      </c>
      <c r="G19" s="9">
        <v>1</v>
      </c>
      <c r="H19" s="10">
        <v>3</v>
      </c>
      <c r="I19" s="10">
        <v>3</v>
      </c>
      <c r="J19" s="10">
        <v>0</v>
      </c>
      <c r="K19" s="10">
        <v>3</v>
      </c>
      <c r="L19" s="10">
        <v>3</v>
      </c>
      <c r="M19" s="10">
        <v>0</v>
      </c>
      <c r="N19" s="8">
        <v>2</v>
      </c>
      <c r="O19" s="8">
        <v>2</v>
      </c>
      <c r="P19" s="8">
        <v>0</v>
      </c>
    </row>
    <row r="20" spans="2:16" ht="16.5" customHeight="1">
      <c r="B20" s="4"/>
      <c r="C20" s="34" t="s">
        <v>408</v>
      </c>
      <c r="D20" s="208"/>
      <c r="E20" s="9">
        <v>0</v>
      </c>
      <c r="F20" s="9">
        <v>0</v>
      </c>
      <c r="G20" s="9">
        <v>0</v>
      </c>
      <c r="H20" s="10">
        <v>0</v>
      </c>
      <c r="I20" s="10">
        <v>0</v>
      </c>
      <c r="J20" s="10">
        <v>0</v>
      </c>
      <c r="K20" s="10">
        <v>0</v>
      </c>
      <c r="L20" s="10">
        <v>0</v>
      </c>
      <c r="M20" s="10">
        <v>0</v>
      </c>
      <c r="N20" s="8">
        <v>0</v>
      </c>
      <c r="O20" s="8">
        <v>0</v>
      </c>
      <c r="P20" s="8">
        <v>0</v>
      </c>
    </row>
    <row r="21" spans="2:16" ht="16.5" customHeight="1">
      <c r="B21" s="4"/>
      <c r="C21" s="34" t="s">
        <v>409</v>
      </c>
      <c r="D21" s="208"/>
      <c r="E21" s="9">
        <v>3</v>
      </c>
      <c r="F21" s="9">
        <v>2</v>
      </c>
      <c r="G21" s="9">
        <v>1</v>
      </c>
      <c r="H21" s="10">
        <v>2</v>
      </c>
      <c r="I21" s="10">
        <v>2</v>
      </c>
      <c r="J21" s="10">
        <v>0</v>
      </c>
      <c r="K21" s="10">
        <v>2</v>
      </c>
      <c r="L21" s="10">
        <v>2</v>
      </c>
      <c r="M21" s="10">
        <v>0</v>
      </c>
      <c r="N21" s="8">
        <v>1</v>
      </c>
      <c r="O21" s="8">
        <v>1</v>
      </c>
      <c r="P21" s="8">
        <v>0</v>
      </c>
    </row>
    <row r="22" spans="2:16" ht="16.5" customHeight="1">
      <c r="B22" s="4"/>
      <c r="C22" s="34" t="s">
        <v>410</v>
      </c>
      <c r="D22" s="208"/>
      <c r="E22" s="9">
        <v>0</v>
      </c>
      <c r="F22" s="9">
        <v>0</v>
      </c>
      <c r="G22" s="9">
        <v>0</v>
      </c>
      <c r="H22" s="10">
        <v>0</v>
      </c>
      <c r="I22" s="10">
        <v>0</v>
      </c>
      <c r="J22" s="10">
        <v>0</v>
      </c>
      <c r="K22" s="10">
        <v>1</v>
      </c>
      <c r="L22" s="10">
        <v>1</v>
      </c>
      <c r="M22" s="10">
        <v>0</v>
      </c>
      <c r="N22" s="8">
        <v>1</v>
      </c>
      <c r="O22" s="8">
        <v>1</v>
      </c>
      <c r="P22" s="8">
        <v>0</v>
      </c>
    </row>
    <row r="23" spans="2:16" ht="16.5" customHeight="1">
      <c r="B23" s="4"/>
      <c r="C23" s="34" t="s">
        <v>678</v>
      </c>
      <c r="D23" s="208"/>
      <c r="E23" s="9">
        <v>0</v>
      </c>
      <c r="F23" s="9">
        <v>0</v>
      </c>
      <c r="G23" s="9">
        <v>0</v>
      </c>
      <c r="H23" s="10">
        <v>1</v>
      </c>
      <c r="I23" s="10">
        <v>1</v>
      </c>
      <c r="J23" s="10">
        <v>0</v>
      </c>
      <c r="K23" s="10">
        <v>0</v>
      </c>
      <c r="L23" s="10">
        <v>0</v>
      </c>
      <c r="M23" s="10">
        <v>0</v>
      </c>
      <c r="N23" s="8">
        <v>0</v>
      </c>
      <c r="O23" s="8">
        <v>0</v>
      </c>
      <c r="P23" s="8">
        <v>0</v>
      </c>
    </row>
    <row r="24" spans="2:16" ht="14.25" customHeight="1">
      <c r="B24" s="4"/>
      <c r="C24" s="4"/>
      <c r="D24" s="11"/>
      <c r="E24" s="9"/>
      <c r="F24" s="9"/>
      <c r="G24" s="9"/>
      <c r="H24" s="9"/>
      <c r="I24" s="9"/>
      <c r="J24" s="9"/>
      <c r="K24" s="9"/>
      <c r="L24" s="9"/>
      <c r="M24" s="9"/>
      <c r="N24" s="7"/>
      <c r="O24" s="7"/>
      <c r="P24" s="7"/>
    </row>
    <row r="25" spans="2:16" ht="12" customHeight="1">
      <c r="B25" s="359" t="s">
        <v>269</v>
      </c>
      <c r="C25" s="359"/>
      <c r="D25" s="209"/>
      <c r="E25" s="9"/>
      <c r="F25" s="9"/>
      <c r="G25" s="9"/>
      <c r="H25" s="9"/>
      <c r="I25" s="9"/>
      <c r="J25" s="9"/>
      <c r="K25" s="9"/>
      <c r="L25" s="9"/>
      <c r="M25" s="9"/>
      <c r="N25" s="7"/>
      <c r="O25" s="7"/>
      <c r="P25" s="7"/>
    </row>
    <row r="26" spans="2:16" ht="16.5" customHeight="1">
      <c r="B26" s="357" t="s">
        <v>1</v>
      </c>
      <c r="C26" s="357"/>
      <c r="D26" s="208"/>
      <c r="E26" s="9">
        <v>1117</v>
      </c>
      <c r="F26" s="9">
        <v>518</v>
      </c>
      <c r="G26" s="9">
        <v>599</v>
      </c>
      <c r="H26" s="10">
        <v>1056</v>
      </c>
      <c r="I26" s="10">
        <v>554</v>
      </c>
      <c r="J26" s="10">
        <v>502</v>
      </c>
      <c r="K26" s="10">
        <v>1047</v>
      </c>
      <c r="L26" s="10">
        <v>488</v>
      </c>
      <c r="M26" s="10">
        <v>559</v>
      </c>
      <c r="N26" s="8">
        <f>O26+P26</f>
        <v>1034</v>
      </c>
      <c r="O26" s="8">
        <v>516</v>
      </c>
      <c r="P26" s="8">
        <v>518</v>
      </c>
    </row>
    <row r="27" spans="2:16" ht="16.5" customHeight="1">
      <c r="B27" s="357" t="s">
        <v>448</v>
      </c>
      <c r="C27" s="357"/>
      <c r="D27" s="208" t="s">
        <v>402</v>
      </c>
      <c r="E27" s="9">
        <v>516</v>
      </c>
      <c r="F27" s="9">
        <v>235</v>
      </c>
      <c r="G27" s="9">
        <v>281</v>
      </c>
      <c r="H27" s="10">
        <v>461</v>
      </c>
      <c r="I27" s="10">
        <v>246</v>
      </c>
      <c r="J27" s="10">
        <v>215</v>
      </c>
      <c r="K27" s="10">
        <v>491</v>
      </c>
      <c r="L27" s="10">
        <v>223</v>
      </c>
      <c r="M27" s="10">
        <v>268</v>
      </c>
      <c r="N27" s="8">
        <f t="shared" ref="N27:N33" si="1">O27+P27</f>
        <v>502</v>
      </c>
      <c r="O27" s="8">
        <v>241</v>
      </c>
      <c r="P27" s="8">
        <v>261</v>
      </c>
    </row>
    <row r="28" spans="2:16" ht="16.5" customHeight="1">
      <c r="B28" s="358" t="s">
        <v>449</v>
      </c>
      <c r="C28" s="358"/>
      <c r="D28" s="262" t="s">
        <v>403</v>
      </c>
      <c r="E28" s="9">
        <v>169</v>
      </c>
      <c r="F28" s="9">
        <v>57</v>
      </c>
      <c r="G28" s="9">
        <v>112</v>
      </c>
      <c r="H28" s="10">
        <v>246</v>
      </c>
      <c r="I28" s="10">
        <v>114</v>
      </c>
      <c r="J28" s="10">
        <v>132</v>
      </c>
      <c r="K28" s="10">
        <v>172</v>
      </c>
      <c r="L28" s="10">
        <v>50</v>
      </c>
      <c r="M28" s="10">
        <v>122</v>
      </c>
      <c r="N28" s="8">
        <f t="shared" si="1"/>
        <v>194</v>
      </c>
      <c r="O28" s="8">
        <v>84</v>
      </c>
      <c r="P28" s="8">
        <v>110</v>
      </c>
    </row>
    <row r="29" spans="2:16" ht="16.5" customHeight="1">
      <c r="B29" s="358" t="s">
        <v>450</v>
      </c>
      <c r="C29" s="358"/>
      <c r="D29" s="262" t="s">
        <v>404</v>
      </c>
      <c r="E29" s="9">
        <v>72</v>
      </c>
      <c r="F29" s="9">
        <v>37</v>
      </c>
      <c r="G29" s="9">
        <v>35</v>
      </c>
      <c r="H29" s="10">
        <v>18</v>
      </c>
      <c r="I29" s="10">
        <v>11</v>
      </c>
      <c r="J29" s="10">
        <v>7</v>
      </c>
      <c r="K29" s="10">
        <v>75</v>
      </c>
      <c r="L29" s="10">
        <v>41</v>
      </c>
      <c r="M29" s="10">
        <v>34</v>
      </c>
      <c r="N29" s="8">
        <f t="shared" si="1"/>
        <v>20</v>
      </c>
      <c r="O29" s="8">
        <v>13</v>
      </c>
      <c r="P29" s="8">
        <v>7</v>
      </c>
    </row>
    <row r="30" spans="2:16" ht="16.5" customHeight="1">
      <c r="B30" s="360" t="s">
        <v>451</v>
      </c>
      <c r="C30" s="360"/>
      <c r="D30" s="262" t="s">
        <v>405</v>
      </c>
      <c r="E30" s="9">
        <v>2</v>
      </c>
      <c r="F30" s="9">
        <v>1</v>
      </c>
      <c r="G30" s="9">
        <v>1</v>
      </c>
      <c r="H30" s="10">
        <v>6</v>
      </c>
      <c r="I30" s="10">
        <v>4</v>
      </c>
      <c r="J30" s="10">
        <v>2</v>
      </c>
      <c r="K30" s="10">
        <v>4</v>
      </c>
      <c r="L30" s="10">
        <v>4</v>
      </c>
      <c r="M30" s="10">
        <v>0</v>
      </c>
      <c r="N30" s="8">
        <f t="shared" si="1"/>
        <v>2</v>
      </c>
      <c r="O30" s="8">
        <v>2</v>
      </c>
      <c r="P30" s="8">
        <v>0</v>
      </c>
    </row>
    <row r="31" spans="2:16" ht="16.5" customHeight="1">
      <c r="B31" s="357" t="s">
        <v>406</v>
      </c>
      <c r="C31" s="357"/>
      <c r="D31" s="208"/>
      <c r="E31" s="9">
        <v>323</v>
      </c>
      <c r="F31" s="9">
        <v>177</v>
      </c>
      <c r="G31" s="9">
        <v>146</v>
      </c>
      <c r="H31" s="10">
        <v>304</v>
      </c>
      <c r="I31" s="10">
        <v>168</v>
      </c>
      <c r="J31" s="10">
        <v>136</v>
      </c>
      <c r="K31" s="10">
        <v>281</v>
      </c>
      <c r="L31" s="10">
        <v>152</v>
      </c>
      <c r="M31" s="10">
        <v>129</v>
      </c>
      <c r="N31" s="8">
        <f t="shared" si="1"/>
        <v>286</v>
      </c>
      <c r="O31" s="8">
        <v>156</v>
      </c>
      <c r="P31" s="8">
        <v>130</v>
      </c>
    </row>
    <row r="32" spans="2:16" ht="16.5" customHeight="1">
      <c r="B32" s="357" t="s">
        <v>407</v>
      </c>
      <c r="C32" s="357"/>
      <c r="D32" s="208"/>
      <c r="E32" s="9">
        <v>35</v>
      </c>
      <c r="F32" s="9">
        <v>11</v>
      </c>
      <c r="G32" s="9">
        <v>24</v>
      </c>
      <c r="H32" s="10">
        <v>21</v>
      </c>
      <c r="I32" s="10">
        <v>11</v>
      </c>
      <c r="J32" s="10">
        <v>10</v>
      </c>
      <c r="K32" s="10">
        <v>24</v>
      </c>
      <c r="L32" s="10">
        <v>18</v>
      </c>
      <c r="M32" s="10">
        <v>6</v>
      </c>
      <c r="N32" s="8">
        <f t="shared" si="1"/>
        <v>30</v>
      </c>
      <c r="O32" s="8">
        <v>20</v>
      </c>
      <c r="P32" s="8">
        <v>10</v>
      </c>
    </row>
    <row r="33" spans="2:16" ht="16.5" customHeight="1">
      <c r="B33" s="357" t="s">
        <v>677</v>
      </c>
      <c r="C33" s="357"/>
      <c r="D33" s="208"/>
      <c r="E33" s="9">
        <v>0</v>
      </c>
      <c r="F33" s="9">
        <v>0</v>
      </c>
      <c r="G33" s="9">
        <v>0</v>
      </c>
      <c r="H33" s="10">
        <v>0</v>
      </c>
      <c r="I33" s="10">
        <v>0</v>
      </c>
      <c r="J33" s="10">
        <v>0</v>
      </c>
      <c r="K33" s="10">
        <v>0</v>
      </c>
      <c r="L33" s="10">
        <v>0</v>
      </c>
      <c r="M33" s="10">
        <v>0</v>
      </c>
      <c r="N33" s="8">
        <f t="shared" si="1"/>
        <v>0</v>
      </c>
      <c r="O33" s="8">
        <v>0</v>
      </c>
      <c r="P33" s="8">
        <v>0</v>
      </c>
    </row>
    <row r="34" spans="2:16" ht="2.25" customHeight="1">
      <c r="B34" s="3"/>
      <c r="C34" s="3"/>
      <c r="D34" s="208"/>
      <c r="E34" s="9"/>
      <c r="F34" s="9"/>
      <c r="G34" s="9"/>
      <c r="H34" s="10"/>
      <c r="I34" s="10"/>
      <c r="J34" s="10"/>
      <c r="K34" s="10"/>
      <c r="L34" s="10"/>
      <c r="M34" s="10"/>
      <c r="N34" s="8"/>
      <c r="O34" s="7"/>
      <c r="P34" s="8"/>
    </row>
    <row r="35" spans="2:16" ht="6.75" customHeight="1">
      <c r="B35" s="3"/>
      <c r="C35" s="3"/>
      <c r="D35" s="208"/>
      <c r="E35" s="9"/>
      <c r="F35" s="9"/>
      <c r="G35" s="9"/>
      <c r="H35" s="9"/>
      <c r="I35" s="9"/>
      <c r="J35" s="9"/>
      <c r="K35" s="9"/>
      <c r="L35" s="9"/>
      <c r="M35" s="9"/>
      <c r="N35" s="7"/>
      <c r="O35" s="8"/>
      <c r="P35" s="7"/>
    </row>
    <row r="36" spans="2:16" ht="16.5" customHeight="1">
      <c r="B36" s="357" t="s">
        <v>343</v>
      </c>
      <c r="C36" s="357"/>
      <c r="D36" s="208"/>
      <c r="E36" s="9">
        <v>323</v>
      </c>
      <c r="F36" s="9">
        <v>177</v>
      </c>
      <c r="G36" s="9">
        <v>146</v>
      </c>
      <c r="H36" s="10">
        <v>304</v>
      </c>
      <c r="I36" s="10">
        <v>168</v>
      </c>
      <c r="J36" s="10">
        <v>136</v>
      </c>
      <c r="K36" s="10">
        <v>281</v>
      </c>
      <c r="L36" s="10">
        <v>152</v>
      </c>
      <c r="M36" s="10">
        <v>129</v>
      </c>
      <c r="N36" s="8">
        <v>286</v>
      </c>
      <c r="O36" s="8">
        <v>156</v>
      </c>
      <c r="P36" s="8">
        <v>130</v>
      </c>
    </row>
    <row r="37" spans="2:16" ht="16.5" customHeight="1">
      <c r="B37" s="4"/>
      <c r="C37" s="34" t="s">
        <v>408</v>
      </c>
      <c r="D37" s="208"/>
      <c r="E37" s="9">
        <v>1</v>
      </c>
      <c r="F37" s="9">
        <v>1</v>
      </c>
      <c r="G37" s="9">
        <v>0</v>
      </c>
      <c r="H37" s="10">
        <v>0</v>
      </c>
      <c r="I37" s="10">
        <v>0</v>
      </c>
      <c r="J37" s="10">
        <v>0</v>
      </c>
      <c r="K37" s="10">
        <v>2</v>
      </c>
      <c r="L37" s="10">
        <v>2</v>
      </c>
      <c r="M37" s="10">
        <v>0</v>
      </c>
      <c r="N37" s="8">
        <v>0</v>
      </c>
      <c r="O37" s="8">
        <v>0</v>
      </c>
      <c r="P37" s="8">
        <v>0</v>
      </c>
    </row>
    <row r="38" spans="2:16" ht="16.5" customHeight="1">
      <c r="B38" s="4"/>
      <c r="C38" s="34" t="s">
        <v>409</v>
      </c>
      <c r="D38" s="208"/>
      <c r="E38" s="9">
        <v>171</v>
      </c>
      <c r="F38" s="9">
        <v>117</v>
      </c>
      <c r="G38" s="9">
        <v>54</v>
      </c>
      <c r="H38" s="10">
        <v>170</v>
      </c>
      <c r="I38" s="10">
        <v>112</v>
      </c>
      <c r="J38" s="10">
        <v>58</v>
      </c>
      <c r="K38" s="10">
        <v>155</v>
      </c>
      <c r="L38" s="10">
        <v>107</v>
      </c>
      <c r="M38" s="10">
        <v>48</v>
      </c>
      <c r="N38" s="8">
        <v>166</v>
      </c>
      <c r="O38" s="8">
        <v>115</v>
      </c>
      <c r="P38" s="8">
        <v>51</v>
      </c>
    </row>
    <row r="39" spans="2:16" ht="16.5" customHeight="1">
      <c r="B39" s="4"/>
      <c r="C39" s="34" t="s">
        <v>410</v>
      </c>
      <c r="D39" s="208"/>
      <c r="E39" s="9">
        <v>142</v>
      </c>
      <c r="F39" s="9">
        <v>54</v>
      </c>
      <c r="G39" s="9">
        <v>88</v>
      </c>
      <c r="H39" s="10">
        <v>126</v>
      </c>
      <c r="I39" s="10">
        <v>50</v>
      </c>
      <c r="J39" s="10">
        <v>76</v>
      </c>
      <c r="K39" s="10">
        <v>119</v>
      </c>
      <c r="L39" s="10">
        <v>40</v>
      </c>
      <c r="M39" s="10">
        <v>79</v>
      </c>
      <c r="N39" s="8">
        <v>116</v>
      </c>
      <c r="O39" s="8">
        <v>40</v>
      </c>
      <c r="P39" s="8">
        <v>76</v>
      </c>
    </row>
    <row r="40" spans="2:16" ht="16.5" customHeight="1">
      <c r="B40" s="4"/>
      <c r="C40" s="34" t="s">
        <v>455</v>
      </c>
      <c r="D40" s="208"/>
      <c r="E40" s="9">
        <v>9</v>
      </c>
      <c r="F40" s="9">
        <v>5</v>
      </c>
      <c r="G40" s="9">
        <v>4</v>
      </c>
      <c r="H40" s="10">
        <v>8</v>
      </c>
      <c r="I40" s="10">
        <v>6</v>
      </c>
      <c r="J40" s="10">
        <v>2</v>
      </c>
      <c r="K40" s="10">
        <v>5</v>
      </c>
      <c r="L40" s="10">
        <v>3</v>
      </c>
      <c r="M40" s="10">
        <v>2</v>
      </c>
      <c r="N40" s="8">
        <v>4</v>
      </c>
      <c r="O40" s="8">
        <v>1</v>
      </c>
      <c r="P40" s="8">
        <v>3</v>
      </c>
    </row>
    <row r="41" spans="2:16" ht="6.75" customHeight="1" thickBot="1">
      <c r="B41" s="17"/>
      <c r="C41" s="5"/>
      <c r="D41" s="5"/>
      <c r="E41" s="146"/>
      <c r="F41" s="146"/>
      <c r="G41" s="146"/>
      <c r="H41" s="146"/>
      <c r="I41" s="146"/>
      <c r="J41" s="146"/>
      <c r="K41" s="146"/>
      <c r="L41" s="146"/>
      <c r="M41" s="146"/>
      <c r="N41" s="146"/>
      <c r="O41" s="146"/>
      <c r="P41" s="146"/>
    </row>
    <row r="42" spans="2:16" ht="18" customHeight="1">
      <c r="C42" s="6" t="s">
        <v>551</v>
      </c>
    </row>
    <row r="43" spans="2:16" ht="13.5" customHeight="1">
      <c r="C43" s="6" t="s">
        <v>411</v>
      </c>
    </row>
  </sheetData>
  <mergeCells count="28">
    <mergeCell ref="V4:Y4"/>
    <mergeCell ref="H4:J4"/>
    <mergeCell ref="F2:N2"/>
    <mergeCell ref="B17:C17"/>
    <mergeCell ref="E4:G4"/>
    <mergeCell ref="B9:C9"/>
    <mergeCell ref="B7:C7"/>
    <mergeCell ref="B4:C5"/>
    <mergeCell ref="B13:C13"/>
    <mergeCell ref="B14:C14"/>
    <mergeCell ref="B15:C15"/>
    <mergeCell ref="B11:C11"/>
    <mergeCell ref="B12:C12"/>
    <mergeCell ref="N4:P4"/>
    <mergeCell ref="K4:M4"/>
    <mergeCell ref="B19:C19"/>
    <mergeCell ref="B10:C10"/>
    <mergeCell ref="B8:C8"/>
    <mergeCell ref="B25:C25"/>
    <mergeCell ref="B36:C36"/>
    <mergeCell ref="B26:C26"/>
    <mergeCell ref="B27:C27"/>
    <mergeCell ref="B28:C28"/>
    <mergeCell ref="B31:C31"/>
    <mergeCell ref="B29:C29"/>
    <mergeCell ref="B30:C30"/>
    <mergeCell ref="B32:C32"/>
    <mergeCell ref="B33:C33"/>
  </mergeCells>
  <phoneticPr fontId="2"/>
  <pageMargins left="0.74803149606299213" right="0.74803149606299213"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25</vt:i4>
      </vt:variant>
      <vt:variant>
        <vt:lpstr>名前付き一覧</vt:lpstr>
      </vt:variant>
      <vt:variant>
        <vt:i4>13</vt:i4>
      </vt:variant>
    </vt:vector>
  </HeadingPairs>
  <TitlesOfParts>
    <vt:vector size="38" baseType="lpstr">
      <vt:lpstr>14-1幼稚園の状況</vt:lpstr>
      <vt:lpstr>14-2小学校の状況</vt:lpstr>
      <vt:lpstr>14-3中学校の状況</vt:lpstr>
      <vt:lpstr>14-4小学校別学級数・児童数・教職員数</vt:lpstr>
      <vt:lpstr>14-5中学校別学級数・生徒数・教職員数</vt:lpstr>
      <vt:lpstr>14-6高等学校の状況</vt:lpstr>
      <vt:lpstr>14-7特別支援学校の状況</vt:lpstr>
      <vt:lpstr>14-8各種学校・専修学校の状況</vt:lpstr>
      <vt:lpstr>14-9中学校・高等学校卒業後の状況</vt:lpstr>
      <vt:lpstr>14-10大学・短期大学の状況</vt:lpstr>
      <vt:lpstr>14-11図書館利用状況</vt:lpstr>
      <vt:lpstr>14-12図書館蔵書数</vt:lpstr>
      <vt:lpstr>14-13図書館AV（オーディオビジュアル）資料数</vt:lpstr>
      <vt:lpstr>14-14公会堂、防府市青少年科学館（ソラール）、防府市地域</vt:lpstr>
      <vt:lpstr>14-15文化センター・福祉センター・勤労青少年ホーム利用状況</vt:lpstr>
      <vt:lpstr>14-16公民館等利用状況</vt:lpstr>
      <vt:lpstr>14-17社会教育施設及び関係団体</vt:lpstr>
      <vt:lpstr>14-18宗教法人数</vt:lpstr>
      <vt:lpstr>14-19体育施設利用状況</vt:lpstr>
      <vt:lpstr>14-20サイクリングターミナル利用状況</vt:lpstr>
      <vt:lpstr>14-21施設別観光客数</vt:lpstr>
      <vt:lpstr>14-22指定文化財・登録文化財及び重要美術品件数</vt:lpstr>
      <vt:lpstr>14-23国指定文化財</vt:lpstr>
      <vt:lpstr>14-24県指定文化財</vt:lpstr>
      <vt:lpstr>14-25市指定文化財</vt:lpstr>
      <vt:lpstr>'14-10大学・短期大学の状況'!Print_Area</vt:lpstr>
      <vt:lpstr>'14-11図書館利用状況'!Print_Area</vt:lpstr>
      <vt:lpstr>'14-12図書館蔵書数'!Print_Area</vt:lpstr>
      <vt:lpstr>'14-14公会堂、防府市青少年科学館（ソラール）、防府市地域'!Print_Area</vt:lpstr>
      <vt:lpstr>'14-15文化センター・福祉センター・勤労青少年ホーム利用状況'!Print_Area</vt:lpstr>
      <vt:lpstr>'14-19体育施設利用状況'!Print_Area</vt:lpstr>
      <vt:lpstr>'14-20サイクリングターミナル利用状況'!Print_Area</vt:lpstr>
      <vt:lpstr>'14-21施設別観光客数'!Print_Area</vt:lpstr>
      <vt:lpstr>'14-22指定文化財・登録文化財及び重要美術品件数'!Print_Area</vt:lpstr>
      <vt:lpstr>'14-23国指定文化財'!Print_Area</vt:lpstr>
      <vt:lpstr>'14-4小学校別学級数・児童数・教職員数'!Print_Area</vt:lpstr>
      <vt:lpstr>'14-6高等学校の状況'!Print_Area</vt:lpstr>
      <vt:lpstr>'14-9中学校・高等学校卒業後の状況'!Print_Area</vt:lpstr>
    </vt:vector>
  </TitlesOfParts>
  <Company>防府市役所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電算統計課</dc:creator>
  <cp:lastModifiedBy>02743</cp:lastModifiedBy>
  <cp:lastPrinted>2026-06-18T04:45:05Z</cp:lastPrinted>
  <dcterms:created xsi:type="dcterms:W3CDTF">1998-12-10T04:54:32Z</dcterms:created>
  <dcterms:modified xsi:type="dcterms:W3CDTF">2026-06-18T04:45:07Z</dcterms:modified>
</cp:coreProperties>
</file>