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L:\161100_政策推進課\★政策推進課\04_統計\16_統計書\【R07統計書】\Excel完成版\"/>
    </mc:Choice>
  </mc:AlternateContent>
  <xr:revisionPtr revIDLastSave="0" documentId="13_ncr:1_{0029B101-8CA2-4E6E-B903-E638F6488764}" xr6:coauthVersionLast="47" xr6:coauthVersionMax="47" xr10:uidLastSave="{00000000-0000-0000-0000-000000000000}"/>
  <bookViews>
    <workbookView xWindow="-120" yWindow="-120" windowWidth="29040" windowHeight="15720" tabRatio="500" firstSheet="8" activeTab="11" xr2:uid="{00000000-000D-0000-FFFF-FFFF00000000}"/>
  </bookViews>
  <sheets>
    <sheet name="15-1市職員数" sheetId="1" r:id="rId1"/>
    <sheet name="15-2市議会開催状況" sheetId="2" r:id="rId2"/>
    <sheet name="15-3市民相談受理件数" sheetId="3" r:id="rId3"/>
    <sheet name="15-4一般会計" sheetId="4" r:id="rId4"/>
    <sheet name="15-5特別会計および企業会計" sheetId="5" r:id="rId5"/>
    <sheet name="15-6地方交付税" sheetId="6" r:id="rId6"/>
    <sheet name="15-7市税" sheetId="7" r:id="rId7"/>
    <sheet name="15-8市税の市民負担額" sheetId="8" r:id="rId8"/>
    <sheet name="15-9市債現在高" sheetId="9" r:id="rId9"/>
    <sheet name="15-10競輪事業収益の使途" sheetId="10" r:id="rId10"/>
    <sheet name="15-11競輪事業売上金等の推移" sheetId="11" r:id="rId11"/>
    <sheet name="15-12市有財産" sheetId="12" r:id="rId12"/>
    <sheet name="15-13選挙投票状況" sheetId="13" r:id="rId13"/>
  </sheets>
  <definedNames>
    <definedName name="_xlnm.Print_Area" localSheetId="11">'15-12市有財産'!$A$1:$P$15</definedName>
    <definedName name="_xlnm.Print_Area" localSheetId="12">'15-13選挙投票状況'!$A$1:$O$78</definedName>
    <definedName name="_xlnm.Print_Area" localSheetId="3">'15-4一般会計'!$A$1:$M$54</definedName>
    <definedName name="_xlnm.Print_Area" localSheetId="4">'15-5特別会計および企業会計'!$A$1:$M$56</definedName>
    <definedName name="_xlnm.Print_Area" localSheetId="5">'15-6地方交付税'!$A$1:$H$12</definedName>
    <definedName name="_xlnm.Print_Area" localSheetId="6">'15-7市税'!$A$1:$I$14</definedName>
    <definedName name="_xlnm.Print_Area" localSheetId="8">'15-9市債現在高'!$A$1:$E$25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7" i="10" l="1"/>
  <c r="D5" i="10"/>
  <c r="D5" i="9"/>
  <c r="I5" i="7"/>
  <c r="H5" i="7"/>
  <c r="G5" i="7"/>
  <c r="F5" i="7"/>
  <c r="E5" i="7"/>
  <c r="H10" i="6"/>
  <c r="F10" i="6"/>
  <c r="H5" i="6"/>
  <c r="G5" i="6"/>
  <c r="F5" i="6"/>
  <c r="E5" i="6"/>
  <c r="D5" i="6"/>
  <c r="M48" i="5"/>
  <c r="L48" i="5"/>
  <c r="K48" i="5"/>
  <c r="J48" i="5"/>
  <c r="I48" i="5"/>
  <c r="H48" i="5"/>
  <c r="G48" i="5"/>
  <c r="F48" i="5"/>
  <c r="H45" i="5"/>
  <c r="H33" i="5" s="1"/>
  <c r="M33" i="5"/>
  <c r="L33" i="5"/>
  <c r="J33" i="5"/>
  <c r="I33" i="5"/>
  <c r="G33" i="5"/>
  <c r="F33" i="5"/>
  <c r="E33" i="5"/>
  <c r="D33" i="5"/>
  <c r="M22" i="5"/>
  <c r="L22" i="5"/>
  <c r="K22" i="5"/>
  <c r="J22" i="5"/>
  <c r="I22" i="5"/>
  <c r="H22" i="5"/>
  <c r="G22" i="5"/>
  <c r="F22" i="5"/>
  <c r="H19" i="5"/>
  <c r="M7" i="5"/>
  <c r="L7" i="5"/>
  <c r="K7" i="5"/>
  <c r="J7" i="5"/>
  <c r="I7" i="5"/>
  <c r="H7" i="5"/>
  <c r="G7" i="5"/>
  <c r="F7" i="5"/>
  <c r="E7" i="5"/>
  <c r="D7" i="5"/>
  <c r="M37" i="4"/>
  <c r="L37" i="4"/>
  <c r="I37" i="4"/>
  <c r="H37" i="4"/>
  <c r="G37" i="4"/>
  <c r="F37" i="4"/>
  <c r="E37" i="4"/>
  <c r="D37" i="4"/>
  <c r="M7" i="4"/>
  <c r="L7" i="4"/>
  <c r="J7" i="4"/>
  <c r="I7" i="4"/>
  <c r="H7" i="4"/>
  <c r="G7" i="4"/>
  <c r="F7" i="4"/>
  <c r="E7" i="4"/>
  <c r="D7" i="4"/>
</calcChain>
</file>

<file path=xl/sharedStrings.xml><?xml version="1.0" encoding="utf-8"?>
<sst xmlns="http://schemas.openxmlformats.org/spreadsheetml/2006/main" count="490" uniqueCount="279">
  <si>
    <t>15-1</t>
  </si>
  <si>
    <t>市職員数</t>
  </si>
  <si>
    <t>（各年　4月 1日）</t>
  </si>
  <si>
    <t>年次</t>
  </si>
  <si>
    <t>総数</t>
  </si>
  <si>
    <t>一般行政職</t>
  </si>
  <si>
    <t>税務職</t>
  </si>
  <si>
    <t>企業職</t>
  </si>
  <si>
    <t>看護･保健職</t>
  </si>
  <si>
    <t>福祉職</t>
  </si>
  <si>
    <t>技能労務職</t>
  </si>
  <si>
    <t>消防職</t>
  </si>
  <si>
    <t>平成</t>
  </si>
  <si>
    <t>年</t>
  </si>
  <si>
    <t>令和</t>
  </si>
  <si>
    <t>　資料：市人事課</t>
  </si>
  <si>
    <t>15-2</t>
  </si>
  <si>
    <t>市議会開催状況</t>
  </si>
  <si>
    <t>開会回数</t>
  </si>
  <si>
    <t>会議日数</t>
  </si>
  <si>
    <t>議案件数</t>
  </si>
  <si>
    <t>請願件数</t>
  </si>
  <si>
    <t>定例</t>
  </si>
  <si>
    <t>臨時</t>
  </si>
  <si>
    <t>本会議</t>
  </si>
  <si>
    <t>委員会</t>
  </si>
  <si>
    <t>提出</t>
  </si>
  <si>
    <t>可決</t>
  </si>
  <si>
    <t>受理</t>
  </si>
  <si>
    <t>採択</t>
  </si>
  <si>
    <t>原案</t>
  </si>
  <si>
    <t>修正</t>
  </si>
  <si>
    <r>
      <rPr>
        <sz val="6"/>
        <rFont val="ＭＳ 明朝"/>
        <family val="1"/>
        <charset val="128"/>
      </rPr>
      <t>(平成31年)</t>
    </r>
    <r>
      <rPr>
        <sz val="10.5"/>
        <rFont val="ＭＳ 明朝"/>
        <family val="1"/>
        <charset val="128"/>
      </rPr>
      <t>令和</t>
    </r>
  </si>
  <si>
    <t>元</t>
  </si>
  <si>
    <t>　資料：市議会事務局</t>
  </si>
  <si>
    <t>15-3</t>
  </si>
  <si>
    <t>市民相談受理件数</t>
  </si>
  <si>
    <t>生活相談</t>
  </si>
  <si>
    <t>行政相談</t>
  </si>
  <si>
    <t>土地・家屋</t>
  </si>
  <si>
    <t>相続</t>
  </si>
  <si>
    <t>家庭・離婚</t>
  </si>
  <si>
    <t>その他</t>
  </si>
  <si>
    <t>陳情要望</t>
  </si>
  <si>
    <t>提言</t>
  </si>
  <si>
    <t>　資料：市くらし安全課</t>
  </si>
  <si>
    <t>15-4</t>
  </si>
  <si>
    <t>一般会計</t>
  </si>
  <si>
    <t>（１）　歳　　　　　入</t>
  </si>
  <si>
    <t>（単位：千円）</t>
  </si>
  <si>
    <t>款</t>
  </si>
  <si>
    <t>令和 2 年度</t>
  </si>
  <si>
    <t>令和 3 年度</t>
  </si>
  <si>
    <t>令和 4 年度</t>
  </si>
  <si>
    <t>令和 5 年度</t>
  </si>
  <si>
    <t>令和 6 年度</t>
  </si>
  <si>
    <t>予算額</t>
  </si>
  <si>
    <t>決算額</t>
  </si>
  <si>
    <t>総　　　　　　　　　　　　　　　額</t>
  </si>
  <si>
    <t>市税</t>
  </si>
  <si>
    <t>地方譲与金</t>
  </si>
  <si>
    <t>利子割交付金</t>
  </si>
  <si>
    <t>配当割交付金</t>
  </si>
  <si>
    <t>株式等譲渡所得割交付金</t>
  </si>
  <si>
    <t>法人事業税交付金</t>
  </si>
  <si>
    <t>地方消費税交付金</t>
  </si>
  <si>
    <t>ゴルフ場利用税交付金</t>
  </si>
  <si>
    <t>自動車取得税交付金</t>
  </si>
  <si>
    <t>-</t>
  </si>
  <si>
    <t>環境性能割交付金</t>
  </si>
  <si>
    <t>国有提供施設等所在市町村助成交付金</t>
  </si>
  <si>
    <t>地方特例交付金</t>
  </si>
  <si>
    <t>地方交付税</t>
  </si>
  <si>
    <t>交通安全対策特別交付金</t>
  </si>
  <si>
    <t>分担金及び負担金</t>
  </si>
  <si>
    <t>使用料及び手数料</t>
  </si>
  <si>
    <t>国庫支出金</t>
  </si>
  <si>
    <t>県支出金</t>
  </si>
  <si>
    <t>財産収入</t>
  </si>
  <si>
    <t>寄附金</t>
  </si>
  <si>
    <t>繰入金</t>
  </si>
  <si>
    <t>繰越金</t>
  </si>
  <si>
    <t>諸収入</t>
  </si>
  <si>
    <t>市債</t>
  </si>
  <si>
    <t>（２）　歳　　　　　出</t>
  </si>
  <si>
    <t>令和 3年度</t>
  </si>
  <si>
    <t>議会費</t>
  </si>
  <si>
    <t>総務費</t>
  </si>
  <si>
    <t>民生費</t>
  </si>
  <si>
    <t>衛生費</t>
  </si>
  <si>
    <t>労働費</t>
  </si>
  <si>
    <t>農林水産業費</t>
  </si>
  <si>
    <t>商工費</t>
  </si>
  <si>
    <t>土木費</t>
  </si>
  <si>
    <t>消防費</t>
  </si>
  <si>
    <t>教育費</t>
  </si>
  <si>
    <t>災害復旧費</t>
  </si>
  <si>
    <t>公債費</t>
  </si>
  <si>
    <t>諸支出金</t>
  </si>
  <si>
    <t>予備費</t>
  </si>
  <si>
    <t>　資料：市財政課</t>
  </si>
  <si>
    <t>15-5</t>
  </si>
  <si>
    <t>特別会計および企業会計</t>
  </si>
  <si>
    <t>会計</t>
  </si>
  <si>
    <t>特　　別　　会　　計　　総　　額</t>
  </si>
  <si>
    <t>競輪事業</t>
  </si>
  <si>
    <t>国民健康保険事業</t>
  </si>
  <si>
    <t>索道事業</t>
  </si>
  <si>
    <t>と場事業</t>
  </si>
  <si>
    <t>青果市場事業</t>
  </si>
  <si>
    <t>同和地区住宅資金貸付事業</t>
  </si>
  <si>
    <t>土地取得事業</t>
  </si>
  <si>
    <t>駐車場事業</t>
  </si>
  <si>
    <t>交通災害共済事業</t>
  </si>
  <si>
    <t>老人保健事業</t>
  </si>
  <si>
    <t>介護保険事業</t>
  </si>
  <si>
    <t>後期高齢者医療事業</t>
  </si>
  <si>
    <t>企　　業　　会　　計　　総　　額</t>
  </si>
  <si>
    <t>上水道事業</t>
  </si>
  <si>
    <t>工業用水道事業</t>
  </si>
  <si>
    <t>公共下水道事業</t>
  </si>
  <si>
    <t>漁業集落排水事業</t>
  </si>
  <si>
    <t>　資料：市財政課・上下水道局</t>
  </si>
  <si>
    <t>15-6</t>
  </si>
  <si>
    <t>区分</t>
  </si>
  <si>
    <t>令和2年度</t>
  </si>
  <si>
    <t>令和3年度</t>
  </si>
  <si>
    <t>令和4年度</t>
  </si>
  <si>
    <t>令和5年度</t>
  </si>
  <si>
    <t>令和6年度</t>
  </si>
  <si>
    <t>交付税決定総額</t>
  </si>
  <si>
    <t>普通交付税</t>
  </si>
  <si>
    <t>特別交付税</t>
  </si>
  <si>
    <t>基準財政需要額</t>
  </si>
  <si>
    <t>基準財政収入額</t>
  </si>
  <si>
    <t>交付基準額</t>
  </si>
  <si>
    <t>財政力指数</t>
  </si>
  <si>
    <t>15-7</t>
  </si>
  <si>
    <t xml:space="preserve">    市        税</t>
  </si>
  <si>
    <t>総　　　　　　額</t>
  </si>
  <si>
    <t>市民税</t>
  </si>
  <si>
    <t>固定資産税</t>
  </si>
  <si>
    <t>軽自動車税</t>
  </si>
  <si>
    <t>市たばこ税</t>
  </si>
  <si>
    <t>特別土地保有税</t>
  </si>
  <si>
    <t>入湯税</t>
  </si>
  <si>
    <t>都市計画税</t>
  </si>
  <si>
    <t>　資料：市収納課　　</t>
  </si>
  <si>
    <t>15-8</t>
  </si>
  <si>
    <t>市税の市民負担額</t>
  </si>
  <si>
    <t>調定額</t>
  </si>
  <si>
    <t>千円</t>
  </si>
  <si>
    <t>１世帯当り負担額</t>
  </si>
  <si>
    <t>　円</t>
  </si>
  <si>
    <t>１人当り負担額</t>
  </si>
  <si>
    <t>資料：市収納課</t>
  </si>
  <si>
    <t>　注）市民税法人分、市たばこ税、交付金を除く。人口・世帯は年度末現在。</t>
  </si>
  <si>
    <t>15-9 市債現在高</t>
  </si>
  <si>
    <t>（令和6年度末）</t>
  </si>
  <si>
    <t>金額</t>
  </si>
  <si>
    <t>総　　　　　　　額</t>
  </si>
  <si>
    <t>総務債</t>
  </si>
  <si>
    <t>民生債</t>
  </si>
  <si>
    <t>衛生債</t>
  </si>
  <si>
    <t>労働債</t>
  </si>
  <si>
    <t>農林水産債</t>
  </si>
  <si>
    <t>商工債</t>
  </si>
  <si>
    <t>土木債</t>
  </si>
  <si>
    <t>公営住宅債</t>
  </si>
  <si>
    <t>消防債</t>
  </si>
  <si>
    <t>教育債</t>
  </si>
  <si>
    <t>災害復旧債</t>
  </si>
  <si>
    <t>競輪事業債</t>
  </si>
  <si>
    <t>と畜事業債</t>
  </si>
  <si>
    <t>青果市場事業債</t>
  </si>
  <si>
    <t>住宅資金貸付事業債</t>
  </si>
  <si>
    <t>公共下水道事業債</t>
  </si>
  <si>
    <t>15-10 競輪事業収益の使途</t>
  </si>
  <si>
    <t>（令和6年度末累計）</t>
  </si>
  <si>
    <t>総　　　　　　      　額</t>
  </si>
  <si>
    <t>公会堂建設資金</t>
  </si>
  <si>
    <t>市庁舎建設資金</t>
  </si>
  <si>
    <t>義務教育施設整備資金</t>
  </si>
  <si>
    <t>住宅建設資金</t>
  </si>
  <si>
    <t>公園整備資金</t>
  </si>
  <si>
    <t>水道建設資金</t>
  </si>
  <si>
    <t>道路・橋梁整備資金</t>
  </si>
  <si>
    <t>都市計画事業資金</t>
  </si>
  <si>
    <t>運動場建設資金</t>
  </si>
  <si>
    <t>奨学金資金</t>
  </si>
  <si>
    <t>失業対策事業資金</t>
  </si>
  <si>
    <t>土地改良資金</t>
  </si>
  <si>
    <t>婦人相談所資金</t>
  </si>
  <si>
    <t>ごみ焼却場建設及び施設整備資金</t>
  </si>
  <si>
    <t>し尿処理場建設及び施設整備資金</t>
  </si>
  <si>
    <t>索道会計</t>
  </si>
  <si>
    <t>積立金</t>
  </si>
  <si>
    <t>漁港整備資金</t>
  </si>
  <si>
    <t>老人ホーム建設資金</t>
  </si>
  <si>
    <t>文化福祉センター建設資金</t>
  </si>
  <si>
    <t>下水道建設資金</t>
  </si>
  <si>
    <t>その他一般会計繰出金</t>
  </si>
  <si>
    <t>資料：市財政課</t>
  </si>
  <si>
    <t>15-11 競輪事業売上金等の推移</t>
  </si>
  <si>
    <t>（単位：円）</t>
  </si>
  <si>
    <t>年度</t>
  </si>
  <si>
    <t>売上金</t>
  </si>
  <si>
    <t>一般会計への繰出金</t>
  </si>
  <si>
    <t>基金積立金</t>
  </si>
  <si>
    <t>　年度</t>
  </si>
  <si>
    <t>　資料：市競輪局</t>
  </si>
  <si>
    <t>15-12</t>
  </si>
  <si>
    <t>重要物品</t>
  </si>
  <si>
    <t>有価証券</t>
  </si>
  <si>
    <t>出資による権利</t>
  </si>
  <si>
    <t>普通財産　㎡</t>
  </si>
  <si>
    <t>木造　㎡</t>
  </si>
  <si>
    <t>非木造　㎡</t>
  </si>
  <si>
    <r>
      <rPr>
        <sz val="10.5"/>
        <rFont val="ＭＳ 明朝"/>
        <family val="1"/>
        <charset val="128"/>
      </rPr>
      <t>ｍ</t>
    </r>
    <r>
      <rPr>
        <vertAlign val="superscript"/>
        <sz val="9"/>
        <rFont val="ＭＳ 明朝"/>
        <family val="1"/>
        <charset val="128"/>
      </rPr>
      <t>3</t>
    </r>
  </si>
  <si>
    <t>件</t>
  </si>
  <si>
    <t xml:space="preserve">　資料：市行政管理課・会計課       </t>
  </si>
  <si>
    <t>15-13</t>
  </si>
  <si>
    <t>選挙投票状況</t>
  </si>
  <si>
    <t>執行年月日</t>
  </si>
  <si>
    <t>有権者数</t>
  </si>
  <si>
    <t>投票者数</t>
  </si>
  <si>
    <t>投票率 (%)</t>
  </si>
  <si>
    <t>男</t>
  </si>
  <si>
    <t>女</t>
  </si>
  <si>
    <t>計</t>
  </si>
  <si>
    <t>参議院議員通常選挙</t>
  </si>
  <si>
    <t>比例区</t>
  </si>
  <si>
    <t>H25.  7.  21</t>
  </si>
  <si>
    <t>選挙区</t>
  </si>
  <si>
    <t>〃</t>
  </si>
  <si>
    <t>山口県知事選挙</t>
  </si>
  <si>
    <t>H26.  2.  23</t>
  </si>
  <si>
    <t>防府市長選挙</t>
  </si>
  <si>
    <t>H26.  5.  25</t>
  </si>
  <si>
    <t>衆議院議員総選挙</t>
  </si>
  <si>
    <t>　比例区</t>
  </si>
  <si>
    <t>H26. 12.  14</t>
  </si>
  <si>
    <t>　小選挙区</t>
  </si>
  <si>
    <t>　最高裁</t>
  </si>
  <si>
    <t>山口県議会議員一般選挙</t>
  </si>
  <si>
    <t>H27.  4.  12</t>
  </si>
  <si>
    <t>H28.  7.  10</t>
  </si>
  <si>
    <t>防府市議会議員一般選挙</t>
  </si>
  <si>
    <t>H28. 11.  13</t>
  </si>
  <si>
    <t>H29. 10.  22</t>
  </si>
  <si>
    <t>H30.  2.   4</t>
  </si>
  <si>
    <t>H30.  5.  27</t>
  </si>
  <si>
    <t>防府市議会議員補欠選挙</t>
  </si>
  <si>
    <t>H31.  4.   7</t>
  </si>
  <si>
    <t>R1.  7.  21</t>
  </si>
  <si>
    <t>R2. 11.  15</t>
  </si>
  <si>
    <t>参議院山口県選挙区選出議員補欠選挙</t>
  </si>
  <si>
    <t>R3.  10.  24</t>
  </si>
  <si>
    <t>R3.  10.  31</t>
  </si>
  <si>
    <t>R4.   2.   6</t>
  </si>
  <si>
    <t>R4.  5.  22</t>
  </si>
  <si>
    <t>R4.  7.  10</t>
  </si>
  <si>
    <t>R5.  4.   9</t>
  </si>
  <si>
    <t>R6.  10.  27</t>
  </si>
  <si>
    <t>R6. 11.  17</t>
  </si>
  <si>
    <t>R7.  7.  20</t>
  </si>
  <si>
    <t>R8.   2.   8</t>
  </si>
  <si>
    <t xml:space="preserve">　資料：市選挙管理委員会          </t>
  </si>
  <si>
    <t>　注）令和６年度より漁業集落排水事業の所管が上下水道局となったことに伴い、企業会計の項目に追加。</t>
    <rPh sb="1" eb="2">
      <t>チュウ</t>
    </rPh>
    <rPh sb="3" eb="5">
      <t>レイワ</t>
    </rPh>
    <rPh sb="6" eb="8">
      <t>ネンド</t>
    </rPh>
    <rPh sb="10" eb="12">
      <t>ギョギョウ</t>
    </rPh>
    <rPh sb="12" eb="14">
      <t>シュウラク</t>
    </rPh>
    <rPh sb="14" eb="16">
      <t>ハイスイ</t>
    </rPh>
    <rPh sb="16" eb="18">
      <t>ジギョウ</t>
    </rPh>
    <rPh sb="19" eb="21">
      <t>ショカン</t>
    </rPh>
    <rPh sb="22" eb="24">
      <t>ジョウゲ</t>
    </rPh>
    <rPh sb="24" eb="27">
      <t>スイドウキョク</t>
    </rPh>
    <rPh sb="34" eb="35">
      <t>トモナ</t>
    </rPh>
    <rPh sb="37" eb="39">
      <t>キギョウ</t>
    </rPh>
    <rPh sb="39" eb="41">
      <t>カイケイ</t>
    </rPh>
    <rPh sb="42" eb="44">
      <t>コウモク</t>
    </rPh>
    <rPh sb="45" eb="47">
      <t>ツイカ</t>
    </rPh>
    <phoneticPr fontId="7"/>
  </si>
  <si>
    <t>公　　　有　　　財　　　産</t>
    <phoneticPr fontId="7"/>
  </si>
  <si>
    <t>建       物</t>
    <phoneticPr fontId="7"/>
  </si>
  <si>
    <t>土             地</t>
    <phoneticPr fontId="7"/>
  </si>
  <si>
    <t>行政財産　㎡</t>
    <phoneticPr fontId="7"/>
  </si>
  <si>
    <t>山  林　      ㎡</t>
    <phoneticPr fontId="7"/>
  </si>
  <si>
    <t>立   木</t>
    <phoneticPr fontId="7"/>
  </si>
  <si>
    <t>基     金</t>
    <phoneticPr fontId="7"/>
  </si>
  <si>
    <t>債    権</t>
    <phoneticPr fontId="7"/>
  </si>
  <si>
    <t>年       度</t>
    <phoneticPr fontId="7"/>
  </si>
  <si>
    <t>市有財産</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</si>
</sst>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 ###\ ;;&quot;- &quot;"/>
    <numFmt numFmtId="177" formatCode="0_ "/>
    <numFmt numFmtId="178" formatCode="#\ ###\ ###\ ;;\ "/>
    <numFmt numFmtId="179" formatCode="#\ ###\ ###\ ###\ ;;&quot;- &quot;"/>
    <numFmt numFmtId="180" formatCode="0.000_ "/>
    <numFmt numFmtId="181" formatCode="#\ ###\ ###&quot;  &quot;;;&quot;- &quot;"/>
    <numFmt numFmtId="182" formatCode="#\ ###\ ###&quot;   &quot;;;&quot;-   &quot;"/>
    <numFmt numFmtId="183" formatCode="0.00_ "/>
    <numFmt numFmtId="184" formatCode="[$-1030411]ge\.mm\.dd"/>
  </numFmts>
  <fonts count="14">
    <font>
      <sz val="11"/>
      <name val="ＭＳ 明朝"/>
      <family val="1"/>
      <charset val="128"/>
    </font>
    <font>
      <sz val="11"/>
      <name val="ＭＳ Ｐゴシック"/>
      <family val="3"/>
      <charset val="128"/>
    </font>
    <font>
      <sz val="11"/>
      <color theme="1"/>
      <name val="ＭＳ Ｐゴシック"/>
      <family val="3"/>
      <charset val="128"/>
    </font>
    <font>
      <sz val="10.5"/>
      <name val="ＭＳ 明朝"/>
      <family val="1"/>
      <charset val="128"/>
    </font>
    <font>
      <sz val="10.5"/>
      <color theme="1"/>
      <name val="ＭＳ 明朝"/>
      <family val="1"/>
      <charset val="128"/>
    </font>
    <font>
      <sz val="10.5"/>
      <name val="ＤＦ特太ゴシック体"/>
      <family val="3"/>
      <charset val="128"/>
    </font>
    <font>
      <sz val="10.5"/>
      <color rgb="FFFF0000"/>
      <name val="ＭＳ 明朝"/>
      <family val="1"/>
      <charset val="128"/>
    </font>
    <font>
      <sz val="6"/>
      <name val="ＭＳ 明朝"/>
      <family val="1"/>
      <charset val="128"/>
    </font>
    <font>
      <u/>
      <sz val="10.5"/>
      <name val="ＭＳ 明朝"/>
      <family val="1"/>
      <charset val="128"/>
    </font>
    <font>
      <sz val="9"/>
      <name val="ＭＳ 明朝"/>
      <family val="1"/>
      <charset val="128"/>
    </font>
    <font>
      <sz val="10"/>
      <name val="ＭＳ 明朝"/>
      <family val="1"/>
      <charset val="128"/>
    </font>
    <font>
      <vertAlign val="superscript"/>
      <sz val="9"/>
      <name val="ＭＳ 明朝"/>
      <family val="1"/>
      <charset val="128"/>
    </font>
    <font>
      <b/>
      <sz val="10.5"/>
      <name val="ＭＳ 明朝"/>
      <family val="1"/>
      <charset val="128"/>
    </font>
    <font>
      <sz val="11"/>
      <name val="ＭＳ 明朝"/>
      <family val="1"/>
      <charset val="128"/>
    </font>
  </fonts>
  <fills count="2">
    <fill>
      <patternFill patternType="none"/>
    </fill>
    <fill>
      <patternFill patternType="gray125"/>
    </fill>
  </fills>
  <borders count="24">
    <border>
      <left/>
      <right/>
      <top/>
      <bottom/>
      <diagonal/>
    </border>
    <border>
      <left/>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medium">
        <color auto="1"/>
      </bottom>
      <diagonal/>
    </border>
    <border>
      <left/>
      <right style="thin">
        <color auto="1"/>
      </right>
      <top style="thin">
        <color auto="1"/>
      </top>
      <bottom/>
      <diagonal/>
    </border>
    <border>
      <left/>
      <right/>
      <top style="medium">
        <color auto="1"/>
      </top>
      <bottom/>
      <diagonal/>
    </border>
    <border>
      <left/>
      <right/>
      <top style="thin">
        <color auto="1"/>
      </top>
      <bottom/>
      <diagonal/>
    </border>
    <border>
      <left/>
      <right/>
      <top/>
      <bottom style="thin">
        <color auto="1"/>
      </bottom>
      <diagonal/>
    </border>
    <border>
      <left/>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9">
    <xf numFmtId="0" fontId="0" fillId="0" borderId="0"/>
    <xf numFmtId="0" fontId="13" fillId="0" borderId="0"/>
    <xf numFmtId="0" fontId="1" fillId="0" borderId="0"/>
    <xf numFmtId="0" fontId="2" fillId="0" borderId="0"/>
    <xf numFmtId="0" fontId="2" fillId="0" borderId="0"/>
    <xf numFmtId="0" fontId="2" fillId="0" borderId="0"/>
    <xf numFmtId="0" fontId="2" fillId="0" borderId="0"/>
    <xf numFmtId="0" fontId="13" fillId="0" borderId="0"/>
    <xf numFmtId="38" fontId="13" fillId="0" borderId="0" applyBorder="0" applyProtection="0"/>
  </cellStyleXfs>
  <cellXfs count="166">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Border="1" applyAlignment="1">
      <alignment horizontal="distributed" vertical="center"/>
    </xf>
    <xf numFmtId="0" fontId="3" fillId="0" borderId="0" xfId="0" applyFont="1" applyAlignment="1">
      <alignment horizontal="distributed" vertical="center"/>
    </xf>
    <xf numFmtId="0" fontId="3" fillId="0" borderId="3" xfId="0" applyFont="1" applyBorder="1" applyAlignment="1">
      <alignment horizontal="distributed" vertical="center"/>
    </xf>
    <xf numFmtId="0" fontId="3" fillId="0" borderId="3" xfId="0" applyFont="1" applyBorder="1" applyAlignment="1">
      <alignment horizontal="center" vertical="center" shrinkToFit="1"/>
    </xf>
    <xf numFmtId="0" fontId="3" fillId="0" borderId="3" xfId="0" applyFont="1" applyBorder="1" applyAlignment="1">
      <alignment horizontal="distributed" vertical="center" shrinkToFit="1"/>
    </xf>
    <xf numFmtId="0" fontId="3" fillId="0" borderId="4" xfId="0" applyFont="1" applyBorder="1" applyAlignment="1">
      <alignment horizontal="distributed" vertical="center"/>
    </xf>
    <xf numFmtId="0" fontId="3" fillId="0" borderId="0" xfId="0" applyFont="1" applyBorder="1" applyAlignment="1">
      <alignment horizontal="right" vertical="center"/>
    </xf>
    <xf numFmtId="0" fontId="3" fillId="0" borderId="0" xfId="0" applyFont="1" applyBorder="1" applyAlignment="1">
      <alignment vertical="center"/>
    </xf>
    <xf numFmtId="176" fontId="3" fillId="0" borderId="5" xfId="0" applyNumberFormat="1" applyFont="1" applyBorder="1" applyAlignment="1">
      <alignment vertical="center"/>
    </xf>
    <xf numFmtId="177" fontId="3" fillId="0" borderId="0" xfId="0" applyNumberFormat="1" applyFont="1" applyBorder="1" applyAlignment="1">
      <alignment vertical="center"/>
    </xf>
    <xf numFmtId="177" fontId="4" fillId="0" borderId="0" xfId="0" applyNumberFormat="1" applyFont="1" applyBorder="1" applyAlignment="1">
      <alignment vertical="center"/>
    </xf>
    <xf numFmtId="0" fontId="5" fillId="0" borderId="0" xfId="0" applyFont="1" applyAlignment="1">
      <alignment vertical="center"/>
    </xf>
    <xf numFmtId="0" fontId="5" fillId="0" borderId="1" xfId="0" applyFont="1" applyBorder="1" applyAlignment="1">
      <alignment horizontal="right" vertical="center"/>
    </xf>
    <xf numFmtId="0" fontId="5" fillId="0" borderId="1" xfId="0" applyFont="1" applyBorder="1" applyAlignment="1">
      <alignment vertical="center"/>
    </xf>
    <xf numFmtId="176" fontId="5" fillId="0" borderId="6" xfId="0" applyNumberFormat="1" applyFont="1" applyBorder="1" applyAlignment="1">
      <alignment vertical="center"/>
    </xf>
    <xf numFmtId="177" fontId="5" fillId="0" borderId="1" xfId="0" applyNumberFormat="1"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0" fillId="0" borderId="0" xfId="0" applyFont="1"/>
    <xf numFmtId="0" fontId="3" fillId="0" borderId="0" xfId="0" applyFont="1" applyAlignment="1">
      <alignment horizontal="left" vertical="center"/>
    </xf>
    <xf numFmtId="0" fontId="0" fillId="0" borderId="0" xfId="0" applyFont="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7" fillId="0" borderId="0" xfId="0" applyFont="1" applyBorder="1" applyAlignment="1">
      <alignment horizontal="righ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right" vertical="center"/>
    </xf>
    <xf numFmtId="0" fontId="5" fillId="0" borderId="0" xfId="0" applyFont="1" applyBorder="1" applyAlignment="1">
      <alignment vertical="center"/>
    </xf>
    <xf numFmtId="176" fontId="5" fillId="0" borderId="1" xfId="0" applyNumberFormat="1" applyFont="1" applyBorder="1" applyAlignment="1">
      <alignment vertical="center"/>
    </xf>
    <xf numFmtId="176" fontId="5" fillId="0" borderId="1" xfId="0" applyNumberFormat="1" applyFont="1" applyBorder="1" applyAlignment="1">
      <alignment horizontal="right" vertical="center"/>
    </xf>
    <xf numFmtId="0" fontId="3" fillId="0" borderId="0" xfId="0" applyFont="1" applyAlignment="1">
      <alignment vertical="center"/>
    </xf>
    <xf numFmtId="0" fontId="3" fillId="0" borderId="7" xfId="0" applyFont="1" applyBorder="1" applyAlignment="1">
      <alignment horizontal="center" vertical="center" shrinkToFit="1"/>
    </xf>
    <xf numFmtId="0" fontId="3" fillId="0" borderId="0" xfId="0" applyFont="1" applyBorder="1" applyAlignment="1">
      <alignment horizontal="center" vertical="center"/>
    </xf>
    <xf numFmtId="178" fontId="3" fillId="0" borderId="5" xfId="0" applyNumberFormat="1" applyFont="1" applyBorder="1" applyAlignment="1">
      <alignment vertical="center"/>
    </xf>
    <xf numFmtId="176" fontId="3" fillId="0" borderId="11" xfId="0" applyNumberFormat="1" applyFont="1" applyBorder="1" applyAlignment="1">
      <alignment vertical="center"/>
    </xf>
    <xf numFmtId="0" fontId="3" fillId="0" borderId="11" xfId="0" applyFont="1" applyBorder="1" applyAlignment="1">
      <alignment horizontal="center" vertical="center"/>
    </xf>
    <xf numFmtId="0" fontId="5" fillId="0" borderId="12" xfId="0" applyFont="1" applyBorder="1" applyAlignment="1">
      <alignment horizontal="center" vertical="center"/>
    </xf>
    <xf numFmtId="178" fontId="5" fillId="0" borderId="6" xfId="0" applyNumberFormat="1" applyFont="1" applyBorder="1" applyAlignment="1">
      <alignment vertical="center"/>
    </xf>
    <xf numFmtId="176" fontId="5" fillId="0" borderId="12" xfId="0" applyNumberFormat="1" applyFont="1" applyBorder="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8" fillId="0" borderId="0" xfId="0" applyFont="1" applyBorder="1" applyAlignment="1">
      <alignment vertical="center"/>
    </xf>
    <xf numFmtId="0" fontId="3" fillId="0" borderId="13" xfId="0" applyFont="1" applyBorder="1" applyAlignment="1">
      <alignment vertical="center"/>
    </xf>
    <xf numFmtId="176" fontId="5" fillId="0" borderId="0" xfId="0" applyNumberFormat="1" applyFont="1" applyBorder="1" applyAlignment="1">
      <alignment vertical="center"/>
    </xf>
    <xf numFmtId="176" fontId="5" fillId="0" borderId="0" xfId="0" applyNumberFormat="1" applyFont="1" applyAlignment="1">
      <alignment vertical="center"/>
    </xf>
    <xf numFmtId="0" fontId="3" fillId="0" borderId="11" xfId="0" applyFont="1" applyBorder="1" applyAlignment="1">
      <alignment vertical="center"/>
    </xf>
    <xf numFmtId="0" fontId="3" fillId="0" borderId="11" xfId="0" applyFont="1" applyBorder="1" applyAlignment="1">
      <alignment horizontal="distributed" vertical="center"/>
    </xf>
    <xf numFmtId="176" fontId="5" fillId="0" borderId="0" xfId="0" applyNumberFormat="1" applyFont="1" applyAlignment="1">
      <alignment horizontal="right" vertical="center"/>
    </xf>
    <xf numFmtId="0" fontId="9" fillId="0" borderId="11" xfId="0" applyFont="1" applyBorder="1" applyAlignment="1">
      <alignment horizontal="distributed" vertical="center" shrinkToFit="1"/>
    </xf>
    <xf numFmtId="0" fontId="3" fillId="0" borderId="11" xfId="0" applyFont="1" applyBorder="1" applyAlignment="1">
      <alignment horizontal="distributed" vertical="center" shrinkToFit="1"/>
    </xf>
    <xf numFmtId="0" fontId="3" fillId="0" borderId="1" xfId="0" applyFont="1" applyBorder="1" applyAlignment="1">
      <alignment vertical="center"/>
    </xf>
    <xf numFmtId="0" fontId="3" fillId="0" borderId="12" xfId="0" applyFont="1" applyBorder="1" applyAlignment="1">
      <alignment horizontal="distributed" vertical="center"/>
    </xf>
    <xf numFmtId="176" fontId="3" fillId="0" borderId="1" xfId="0" applyNumberFormat="1" applyFont="1" applyBorder="1" applyAlignment="1">
      <alignment vertical="center"/>
    </xf>
    <xf numFmtId="0" fontId="3" fillId="0" borderId="14" xfId="0" applyFont="1" applyBorder="1" applyAlignment="1">
      <alignment horizontal="center"/>
    </xf>
    <xf numFmtId="176" fontId="3" fillId="0" borderId="1" xfId="0" applyNumberFormat="1" applyFont="1" applyBorder="1" applyAlignment="1">
      <alignment horizontal="right" vertical="center"/>
    </xf>
    <xf numFmtId="179" fontId="3" fillId="0" borderId="0" xfId="0" applyNumberFormat="1" applyFont="1" applyBorder="1" applyAlignment="1">
      <alignment vertical="center"/>
    </xf>
    <xf numFmtId="179" fontId="5" fillId="0" borderId="0" xfId="0" applyNumberFormat="1" applyFont="1" applyBorder="1" applyAlignment="1">
      <alignment vertical="center"/>
    </xf>
    <xf numFmtId="179" fontId="3" fillId="0" borderId="0" xfId="0" applyNumberFormat="1" applyFont="1" applyAlignment="1">
      <alignment vertical="center"/>
    </xf>
    <xf numFmtId="179" fontId="5" fillId="0" borderId="0" xfId="0" applyNumberFormat="1" applyFont="1" applyAlignment="1">
      <alignment vertical="center"/>
    </xf>
    <xf numFmtId="179" fontId="3" fillId="0" borderId="5" xfId="0" applyNumberFormat="1" applyFont="1" applyBorder="1" applyAlignment="1">
      <alignment vertical="center"/>
    </xf>
    <xf numFmtId="179" fontId="3" fillId="0" borderId="1" xfId="0" applyNumberFormat="1" applyFont="1" applyBorder="1" applyAlignment="1">
      <alignment vertical="center"/>
    </xf>
    <xf numFmtId="179" fontId="5" fillId="0" borderId="1" xfId="0" applyNumberFormat="1" applyFont="1" applyBorder="1" applyAlignment="1">
      <alignment vertical="center"/>
    </xf>
    <xf numFmtId="0" fontId="3" fillId="0" borderId="14" xfId="0" applyFont="1" applyBorder="1" applyAlignment="1">
      <alignment vertical="center"/>
    </xf>
    <xf numFmtId="0" fontId="5" fillId="0" borderId="4" xfId="0" applyFont="1" applyBorder="1" applyAlignment="1">
      <alignment horizontal="distributed" vertical="center"/>
    </xf>
    <xf numFmtId="176" fontId="3" fillId="0" borderId="15" xfId="0" applyNumberFormat="1" applyFont="1" applyBorder="1" applyAlignment="1">
      <alignment vertical="center"/>
    </xf>
    <xf numFmtId="176" fontId="5" fillId="0" borderId="15" xfId="0" applyNumberFormat="1" applyFont="1" applyBorder="1" applyAlignment="1">
      <alignment vertical="center"/>
    </xf>
    <xf numFmtId="180" fontId="3" fillId="0" borderId="1" xfId="0" applyNumberFormat="1" applyFont="1" applyBorder="1" applyAlignment="1">
      <alignment vertical="center"/>
    </xf>
    <xf numFmtId="180" fontId="5" fillId="0" borderId="1" xfId="0" applyNumberFormat="1" applyFont="1" applyBorder="1" applyAlignment="1">
      <alignment vertical="center"/>
    </xf>
    <xf numFmtId="0" fontId="0" fillId="0" borderId="1" xfId="0" applyFont="1" applyBorder="1"/>
    <xf numFmtId="0" fontId="3" fillId="0" borderId="16" xfId="0" applyFont="1" applyBorder="1" applyAlignment="1">
      <alignment horizontal="distributed" vertical="center"/>
    </xf>
    <xf numFmtId="0" fontId="5" fillId="0" borderId="10" xfId="0" applyFont="1" applyBorder="1" applyAlignment="1">
      <alignment horizontal="distributed" vertical="center"/>
    </xf>
    <xf numFmtId="0" fontId="8" fillId="0" borderId="0" xfId="0" applyFont="1" applyBorder="1" applyAlignment="1">
      <alignment horizontal="distributed" vertical="center"/>
    </xf>
    <xf numFmtId="176" fontId="3" fillId="0" borderId="0" xfId="0" applyNumberFormat="1" applyFont="1" applyAlignment="1">
      <alignment vertical="center"/>
    </xf>
    <xf numFmtId="0" fontId="10" fillId="0" borderId="0" xfId="0" applyFont="1" applyBorder="1" applyAlignment="1">
      <alignment horizontal="distributed" vertical="center" shrinkToFit="1"/>
    </xf>
    <xf numFmtId="0" fontId="3" fillId="0" borderId="1" xfId="0" applyFont="1" applyBorder="1" applyAlignment="1">
      <alignment horizontal="distributed" vertical="center"/>
    </xf>
    <xf numFmtId="0" fontId="3" fillId="0" borderId="17" xfId="0" applyFont="1" applyBorder="1" applyAlignment="1">
      <alignment vertical="center"/>
    </xf>
    <xf numFmtId="0" fontId="3" fillId="0" borderId="14" xfId="0" applyFont="1" applyBorder="1" applyAlignment="1">
      <alignment horizontal="distributed" vertical="center"/>
    </xf>
    <xf numFmtId="0" fontId="3" fillId="0" borderId="15" xfId="0" applyFont="1" applyBorder="1" applyAlignment="1">
      <alignment vertical="center"/>
    </xf>
    <xf numFmtId="0" fontId="3" fillId="0" borderId="15" xfId="0" applyFont="1" applyBorder="1" applyAlignment="1">
      <alignment horizontal="distributed" vertical="center"/>
    </xf>
    <xf numFmtId="176" fontId="3" fillId="0" borderId="5" xfId="0" applyNumberFormat="1" applyFont="1" applyBorder="1" applyAlignment="1">
      <alignment horizontal="right" vertical="center"/>
    </xf>
    <xf numFmtId="0" fontId="3" fillId="0" borderId="6" xfId="0" applyFont="1" applyBorder="1" applyAlignment="1">
      <alignment vertical="center"/>
    </xf>
    <xf numFmtId="0" fontId="3" fillId="0" borderId="17" xfId="0" applyFont="1" applyBorder="1" applyAlignment="1">
      <alignment horizontal="distributed" vertical="center"/>
    </xf>
    <xf numFmtId="179" fontId="3" fillId="0" borderId="0" xfId="0" applyNumberFormat="1" applyFont="1" applyBorder="1" applyAlignment="1">
      <alignment horizontal="right" vertical="center"/>
    </xf>
    <xf numFmtId="0" fontId="3" fillId="0" borderId="5" xfId="0" applyFont="1" applyBorder="1" applyAlignment="1">
      <alignment vertical="center"/>
    </xf>
    <xf numFmtId="179" fontId="5" fillId="0" borderId="5" xfId="0" applyNumberFormat="1" applyFont="1" applyBorder="1" applyAlignment="1">
      <alignment vertical="center"/>
    </xf>
    <xf numFmtId="0" fontId="3" fillId="0" borderId="21" xfId="0" applyFont="1" applyBorder="1" applyAlignment="1">
      <alignment horizontal="distributed" vertical="center" wrapText="1"/>
    </xf>
    <xf numFmtId="0" fontId="3" fillId="0" borderId="22" xfId="0" applyFont="1" applyBorder="1" applyAlignment="1">
      <alignment vertical="center" shrinkToFit="1"/>
    </xf>
    <xf numFmtId="0" fontId="3" fillId="0" borderId="10" xfId="0" applyFont="1" applyBorder="1" applyAlignment="1">
      <alignment horizontal="distributed" vertical="center" wrapText="1"/>
    </xf>
    <xf numFmtId="0" fontId="3" fillId="0" borderId="23" xfId="0" applyFont="1" applyBorder="1" applyAlignment="1">
      <alignment horizontal="distributed" vertical="center" wrapText="1"/>
    </xf>
    <xf numFmtId="0" fontId="3" fillId="0" borderId="10" xfId="0" applyFont="1" applyBorder="1" applyAlignment="1">
      <alignment horizontal="right" vertical="center" wrapText="1"/>
    </xf>
    <xf numFmtId="0" fontId="3" fillId="0" borderId="16" xfId="0" applyFont="1" applyBorder="1" applyAlignment="1">
      <alignment vertical="center"/>
    </xf>
    <xf numFmtId="181" fontId="3" fillId="0" borderId="0" xfId="4" applyNumberFormat="1" applyFont="1" applyBorder="1" applyAlignment="1">
      <alignment vertical="center"/>
    </xf>
    <xf numFmtId="182" fontId="3" fillId="0" borderId="0" xfId="4" applyNumberFormat="1" applyFont="1" applyBorder="1" applyAlignment="1">
      <alignment vertical="center"/>
    </xf>
    <xf numFmtId="182" fontId="3" fillId="0" borderId="0" xfId="7" applyNumberFormat="1" applyFont="1" applyBorder="1" applyAlignment="1">
      <alignment vertical="center"/>
    </xf>
    <xf numFmtId="181" fontId="3" fillId="0" borderId="5" xfId="5" applyNumberFormat="1" applyFont="1" applyBorder="1" applyAlignment="1">
      <alignment vertical="center"/>
    </xf>
    <xf numFmtId="181" fontId="3" fillId="0" borderId="0" xfId="5" applyNumberFormat="1" applyFont="1" applyBorder="1" applyAlignment="1">
      <alignment vertical="center"/>
    </xf>
    <xf numFmtId="181" fontId="3" fillId="0" borderId="5" xfId="6" applyNumberFormat="1" applyFont="1" applyBorder="1" applyAlignment="1">
      <alignment vertical="center"/>
    </xf>
    <xf numFmtId="181" fontId="3" fillId="0" borderId="0" xfId="6" applyNumberFormat="1" applyFont="1" applyBorder="1" applyAlignment="1">
      <alignment vertical="center"/>
    </xf>
    <xf numFmtId="176" fontId="3" fillId="0" borderId="5" xfId="0" applyNumberFormat="1" applyFont="1" applyBorder="1" applyAlignment="1">
      <alignment horizontal="center" vertical="center"/>
    </xf>
    <xf numFmtId="176" fontId="3" fillId="0" borderId="0" xfId="0" applyNumberFormat="1" applyFont="1" applyBorder="1" applyAlignment="1">
      <alignment horizontal="center" vertical="center"/>
    </xf>
    <xf numFmtId="182" fontId="3" fillId="0" borderId="0" xfId="0" applyNumberFormat="1" applyFont="1" applyBorder="1" applyAlignment="1">
      <alignment vertical="center"/>
    </xf>
    <xf numFmtId="182" fontId="3" fillId="0" borderId="0" xfId="0" applyNumberFormat="1" applyFont="1" applyBorder="1" applyAlignment="1">
      <alignment horizontal="center" vertical="center"/>
    </xf>
    <xf numFmtId="0" fontId="5" fillId="0" borderId="1" xfId="0" applyFont="1" applyBorder="1" applyAlignment="1">
      <alignment horizontal="center" vertical="center"/>
    </xf>
    <xf numFmtId="181" fontId="5" fillId="0" borderId="6" xfId="6" applyNumberFormat="1" applyFont="1" applyBorder="1" applyAlignment="1">
      <alignment vertical="center"/>
    </xf>
    <xf numFmtId="181" fontId="5" fillId="0" borderId="1" xfId="6" applyNumberFormat="1" applyFont="1" applyBorder="1" applyAlignment="1">
      <alignment vertical="center"/>
    </xf>
    <xf numFmtId="182" fontId="5" fillId="0" borderId="1" xfId="4" applyNumberFormat="1" applyFont="1" applyBorder="1" applyAlignment="1">
      <alignment vertical="center"/>
    </xf>
    <xf numFmtId="182" fontId="5" fillId="0" borderId="1" xfId="7" applyNumberFormat="1" applyFont="1" applyBorder="1" applyAlignment="1">
      <alignment vertical="center"/>
    </xf>
    <xf numFmtId="0" fontId="3" fillId="0" borderId="0" xfId="0" applyFont="1" applyBorder="1" applyAlignment="1">
      <alignment vertical="center" wrapText="1"/>
    </xf>
    <xf numFmtId="0" fontId="3" fillId="0" borderId="5" xfId="0" applyFont="1" applyBorder="1" applyAlignment="1">
      <alignment horizontal="center" vertical="center"/>
    </xf>
    <xf numFmtId="176" fontId="3" fillId="0" borderId="0" xfId="0" applyNumberFormat="1" applyFont="1" applyAlignment="1">
      <alignment horizontal="center" vertical="center"/>
    </xf>
    <xf numFmtId="183" fontId="3" fillId="0" borderId="0" xfId="0" applyNumberFormat="1" applyFont="1" applyAlignment="1">
      <alignment horizontal="center" vertical="center"/>
    </xf>
    <xf numFmtId="0" fontId="0" fillId="0" borderId="0" xfId="0" applyFont="1" applyAlignment="1">
      <alignment vertical="center"/>
    </xf>
    <xf numFmtId="0" fontId="3" fillId="0" borderId="0" xfId="0" applyFont="1" applyAlignment="1">
      <alignment horizontal="right" vertical="center" shrinkToFit="1"/>
    </xf>
    <xf numFmtId="0" fontId="3" fillId="0" borderId="0" xfId="0" applyFont="1" applyAlignment="1">
      <alignment horizontal="distributed" vertical="center" shrinkToFit="1"/>
    </xf>
    <xf numFmtId="0" fontId="3" fillId="0" borderId="0" xfId="0" applyFont="1" applyAlignment="1">
      <alignment vertical="center" shrinkToFit="1"/>
    </xf>
    <xf numFmtId="0" fontId="12" fillId="0" borderId="0" xfId="0" applyFont="1" applyAlignment="1">
      <alignment horizontal="right" vertical="center" shrinkToFit="1"/>
    </xf>
    <xf numFmtId="0" fontId="6" fillId="0" borderId="0" xfId="0" applyFont="1" applyAlignment="1">
      <alignment horizontal="right" vertical="center" shrinkToFit="1"/>
    </xf>
    <xf numFmtId="0" fontId="6" fillId="0" borderId="0" xfId="0" applyFont="1" applyAlignment="1">
      <alignment horizontal="distributed" vertical="center" shrinkToFit="1"/>
    </xf>
    <xf numFmtId="0" fontId="6" fillId="0" borderId="0" xfId="0" applyFont="1" applyAlignment="1">
      <alignment vertical="center" shrinkToFit="1"/>
    </xf>
    <xf numFmtId="176" fontId="6" fillId="0" borderId="0" xfId="0" applyNumberFormat="1" applyFont="1" applyAlignment="1">
      <alignment horizontal="center" vertical="center"/>
    </xf>
    <xf numFmtId="183" fontId="6" fillId="0" borderId="0" xfId="0" applyNumberFormat="1" applyFont="1" applyAlignment="1">
      <alignment horizontal="center" vertical="center"/>
    </xf>
    <xf numFmtId="184" fontId="3" fillId="0" borderId="5" xfId="0" applyNumberFormat="1" applyFont="1" applyBorder="1" applyAlignment="1">
      <alignment horizontal="center" vertical="center"/>
    </xf>
    <xf numFmtId="38" fontId="3" fillId="0" borderId="0" xfId="8" applyFont="1" applyBorder="1" applyAlignment="1" applyProtection="1">
      <alignment horizontal="center" vertical="center"/>
    </xf>
    <xf numFmtId="0" fontId="3" fillId="0" borderId="12" xfId="0" applyFont="1" applyBorder="1" applyAlignment="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0" fillId="0" borderId="1" xfId="0" applyFont="1" applyBorder="1" applyAlignment="1">
      <alignment vertical="center"/>
    </xf>
    <xf numFmtId="183" fontId="3" fillId="0" borderId="1" xfId="0" applyNumberFormat="1" applyFont="1" applyBorder="1" applyAlignment="1">
      <alignment horizontal="center" vertical="center"/>
    </xf>
    <xf numFmtId="184" fontId="3" fillId="0" borderId="0" xfId="0" applyNumberFormat="1" applyFont="1" applyAlignment="1">
      <alignment vertical="center"/>
    </xf>
    <xf numFmtId="0" fontId="3" fillId="0" borderId="0" xfId="0" applyFont="1" applyBorder="1"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distributed" vertical="center"/>
    </xf>
    <xf numFmtId="0" fontId="3" fillId="0" borderId="4" xfId="0" applyFont="1" applyBorder="1" applyAlignment="1">
      <alignment horizontal="distributed" vertical="center"/>
    </xf>
    <xf numFmtId="0" fontId="3" fillId="0" borderId="7" xfId="0" applyFont="1" applyBorder="1" applyAlignment="1">
      <alignment horizontal="distributed" vertical="center"/>
    </xf>
    <xf numFmtId="0" fontId="3" fillId="0" borderId="3" xfId="0" applyFont="1" applyBorder="1" applyAlignment="1">
      <alignment horizontal="distributed" vertical="center"/>
    </xf>
    <xf numFmtId="0" fontId="5"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left"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8" fillId="0" borderId="15" xfId="0" applyFont="1" applyBorder="1" applyAlignment="1">
      <alignment vertical="center"/>
    </xf>
    <xf numFmtId="0" fontId="3" fillId="0" borderId="0" xfId="0" applyFont="1" applyBorder="1" applyAlignment="1">
      <alignment horizontal="center" vertical="center"/>
    </xf>
    <xf numFmtId="0" fontId="3" fillId="0" borderId="17" xfId="0" applyFont="1" applyBorder="1" applyAlignment="1">
      <alignment horizontal="distributed" vertical="center"/>
    </xf>
    <xf numFmtId="0" fontId="3" fillId="0" borderId="0" xfId="0" applyFont="1" applyBorder="1" applyAlignment="1">
      <alignment horizontal="distributed" vertical="center" wrapText="1"/>
    </xf>
    <xf numFmtId="0" fontId="3" fillId="0" borderId="3" xfId="0" applyFont="1" applyBorder="1" applyAlignment="1">
      <alignment horizontal="center" vertical="center" wrapText="1"/>
    </xf>
    <xf numFmtId="0" fontId="3" fillId="0" borderId="18" xfId="0" applyFont="1" applyBorder="1" applyAlignment="1">
      <alignment horizontal="distributed" vertical="center" wrapText="1"/>
    </xf>
    <xf numFmtId="176" fontId="3" fillId="0" borderId="0" xfId="0" applyNumberFormat="1" applyFont="1" applyBorder="1" applyAlignment="1">
      <alignment horizontal="center" vertical="center"/>
    </xf>
    <xf numFmtId="38" fontId="3" fillId="0" borderId="0" xfId="8" applyFont="1" applyBorder="1" applyAlignment="1" applyProtection="1">
      <alignment horizontal="center" vertical="center"/>
    </xf>
    <xf numFmtId="0" fontId="3" fillId="0" borderId="10" xfId="0" applyFont="1" applyBorder="1" applyAlignment="1">
      <alignment horizontal="distributed" vertical="center"/>
    </xf>
    <xf numFmtId="0" fontId="3" fillId="0" borderId="23" xfId="0" applyFont="1" applyBorder="1" applyAlignment="1">
      <alignment horizontal="right"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cellXfs>
  <cellStyles count="9">
    <cellStyle name="Excel Built-in Comma [0]" xfId="8" xr:uid="{00000000-0005-0000-0000-00000D000000}"/>
    <cellStyle name="標準" xfId="0" builtinId="0"/>
    <cellStyle name="標準 2" xfId="1" xr:uid="{00000000-0005-0000-0000-000006000000}"/>
    <cellStyle name="標準 3" xfId="2" xr:uid="{00000000-0005-0000-0000-000007000000}"/>
    <cellStyle name="標準 4" xfId="3" xr:uid="{00000000-0005-0000-0000-000008000000}"/>
    <cellStyle name="標準 5" xfId="4" xr:uid="{00000000-0005-0000-0000-000009000000}"/>
    <cellStyle name="標準 6" xfId="5" xr:uid="{00000000-0005-0000-0000-00000A000000}"/>
    <cellStyle name="標準 7" xfId="6" xr:uid="{00000000-0005-0000-0000-00000B000000}"/>
    <cellStyle name="標準_財政課_245" xfId="7"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5"/>
  <sheetViews>
    <sheetView showGridLines="0" view="pageBreakPreview" zoomScaleNormal="110" workbookViewId="0">
      <selection activeCell="A11" sqref="A11"/>
    </sheetView>
  </sheetViews>
  <sheetFormatPr defaultColWidth="9" defaultRowHeight="13.5" customHeight="1"/>
  <cols>
    <col min="1" max="1" width="5" style="1" customWidth="1"/>
    <col min="2" max="2" width="6.25" style="1" customWidth="1"/>
    <col min="3" max="3" width="2.875" style="1" customWidth="1"/>
    <col min="4" max="4" width="3.75" style="1" customWidth="1"/>
    <col min="5" max="12" width="8.625" style="1" customWidth="1"/>
    <col min="13" max="16384" width="9" style="1"/>
  </cols>
  <sheetData>
    <row r="2" spans="2:13" ht="18" customHeight="1">
      <c r="E2" s="2" t="s">
        <v>0</v>
      </c>
      <c r="F2" s="135" t="s">
        <v>1</v>
      </c>
      <c r="G2" s="135"/>
      <c r="H2" s="135"/>
      <c r="I2" s="135"/>
      <c r="J2" s="135"/>
      <c r="K2" s="4"/>
    </row>
    <row r="3" spans="2:13" ht="18" customHeight="1">
      <c r="K3" s="136" t="s">
        <v>2</v>
      </c>
      <c r="L3" s="136"/>
    </row>
    <row r="4" spans="2:13" ht="18" customHeight="1">
      <c r="B4" s="137" t="s">
        <v>3</v>
      </c>
      <c r="C4" s="137"/>
      <c r="D4" s="137"/>
      <c r="E4" s="5" t="s">
        <v>4</v>
      </c>
      <c r="F4" s="6" t="s">
        <v>5</v>
      </c>
      <c r="G4" s="5" t="s">
        <v>6</v>
      </c>
      <c r="H4" s="5" t="s">
        <v>7</v>
      </c>
      <c r="I4" s="6" t="s">
        <v>8</v>
      </c>
      <c r="J4" s="7" t="s">
        <v>9</v>
      </c>
      <c r="K4" s="6" t="s">
        <v>10</v>
      </c>
      <c r="L4" s="8" t="s">
        <v>11</v>
      </c>
    </row>
    <row r="5" spans="2:13" ht="18" customHeight="1">
      <c r="B5" s="9" t="s">
        <v>12</v>
      </c>
      <c r="C5" s="10">
        <v>31</v>
      </c>
      <c r="D5" s="10" t="s">
        <v>13</v>
      </c>
      <c r="E5" s="11">
        <v>881</v>
      </c>
      <c r="F5" s="12">
        <v>498</v>
      </c>
      <c r="G5" s="12">
        <v>49</v>
      </c>
      <c r="H5" s="12">
        <v>67</v>
      </c>
      <c r="I5" s="12">
        <v>25</v>
      </c>
      <c r="J5" s="12">
        <v>19</v>
      </c>
      <c r="K5" s="12">
        <v>81</v>
      </c>
      <c r="L5" s="12">
        <v>142</v>
      </c>
    </row>
    <row r="6" spans="2:13" ht="18" customHeight="1">
      <c r="B6" s="9" t="s">
        <v>14</v>
      </c>
      <c r="C6" s="10">
        <v>2</v>
      </c>
      <c r="D6" s="10"/>
      <c r="E6" s="11">
        <v>885</v>
      </c>
      <c r="F6" s="13">
        <v>499</v>
      </c>
      <c r="G6" s="13">
        <v>47</v>
      </c>
      <c r="H6" s="13">
        <v>66</v>
      </c>
      <c r="I6" s="13">
        <v>25</v>
      </c>
      <c r="J6" s="13">
        <v>20</v>
      </c>
      <c r="K6" s="13">
        <v>81</v>
      </c>
      <c r="L6" s="13">
        <v>147</v>
      </c>
    </row>
    <row r="7" spans="2:13" ht="18" customHeight="1">
      <c r="B7" s="9"/>
      <c r="C7" s="9">
        <v>3</v>
      </c>
      <c r="D7" s="10"/>
      <c r="E7" s="11">
        <v>885</v>
      </c>
      <c r="F7" s="12">
        <v>509</v>
      </c>
      <c r="G7" s="12">
        <v>45</v>
      </c>
      <c r="H7" s="12">
        <v>65</v>
      </c>
      <c r="I7" s="12">
        <v>26</v>
      </c>
      <c r="J7" s="12">
        <v>21</v>
      </c>
      <c r="K7" s="12">
        <v>77</v>
      </c>
      <c r="L7" s="12">
        <v>142</v>
      </c>
    </row>
    <row r="8" spans="2:13" ht="18" customHeight="1">
      <c r="B8" s="9"/>
      <c r="C8" s="10">
        <v>4</v>
      </c>
      <c r="D8" s="10"/>
      <c r="E8" s="11">
        <v>883</v>
      </c>
      <c r="F8" s="12">
        <v>509</v>
      </c>
      <c r="G8" s="12">
        <v>43</v>
      </c>
      <c r="H8" s="12">
        <v>65</v>
      </c>
      <c r="I8" s="12">
        <v>28</v>
      </c>
      <c r="J8" s="12">
        <v>22</v>
      </c>
      <c r="K8" s="12">
        <v>74</v>
      </c>
      <c r="L8" s="12">
        <v>142</v>
      </c>
      <c r="M8" s="10"/>
    </row>
    <row r="9" spans="2:13" ht="18" customHeight="1">
      <c r="B9" s="9"/>
      <c r="C9" s="10">
        <v>5</v>
      </c>
      <c r="D9" s="10"/>
      <c r="E9" s="11">
        <v>885</v>
      </c>
      <c r="F9" s="12">
        <v>506</v>
      </c>
      <c r="G9" s="12">
        <v>44</v>
      </c>
      <c r="H9" s="12">
        <v>67</v>
      </c>
      <c r="I9" s="12">
        <v>27</v>
      </c>
      <c r="J9" s="12">
        <v>25</v>
      </c>
      <c r="K9" s="12">
        <v>74</v>
      </c>
      <c r="L9" s="12">
        <v>142</v>
      </c>
      <c r="M9" s="10"/>
    </row>
    <row r="10" spans="2:13" ht="18" customHeight="1">
      <c r="B10" s="9"/>
      <c r="C10" s="10">
        <v>6</v>
      </c>
      <c r="D10" s="10"/>
      <c r="E10" s="11">
        <v>897</v>
      </c>
      <c r="F10" s="12">
        <v>513</v>
      </c>
      <c r="G10" s="12">
        <v>43</v>
      </c>
      <c r="H10" s="12">
        <v>67</v>
      </c>
      <c r="I10" s="12">
        <v>28</v>
      </c>
      <c r="J10" s="12">
        <v>30</v>
      </c>
      <c r="K10" s="12">
        <v>73</v>
      </c>
      <c r="L10" s="12">
        <v>143</v>
      </c>
      <c r="M10" s="10"/>
    </row>
    <row r="11" spans="2:13" s="14" customFormat="1" ht="18" customHeight="1">
      <c r="B11" s="15"/>
      <c r="C11" s="16">
        <v>7</v>
      </c>
      <c r="D11" s="16"/>
      <c r="E11" s="17">
        <v>918</v>
      </c>
      <c r="F11" s="18">
        <v>532</v>
      </c>
      <c r="G11" s="18">
        <v>44</v>
      </c>
      <c r="H11" s="18">
        <v>69</v>
      </c>
      <c r="I11" s="18">
        <v>31</v>
      </c>
      <c r="J11" s="18">
        <v>30</v>
      </c>
      <c r="K11" s="18">
        <v>69</v>
      </c>
      <c r="L11" s="18">
        <v>143</v>
      </c>
    </row>
    <row r="12" spans="2:13" ht="18" customHeight="1">
      <c r="B12" s="1" t="s">
        <v>15</v>
      </c>
    </row>
    <row r="13" spans="2:13" ht="13.5" customHeight="1">
      <c r="J13" s="19"/>
    </row>
    <row r="14" spans="2:13" ht="13.5" customHeight="1">
      <c r="H14" s="20"/>
      <c r="I14" s="20"/>
      <c r="J14" s="20"/>
      <c r="K14" s="20"/>
      <c r="L14" s="20"/>
    </row>
    <row r="15" spans="2:13" ht="13.5" customHeight="1">
      <c r="K15" s="10"/>
    </row>
  </sheetData>
  <mergeCells count="3">
    <mergeCell ref="F2:J2"/>
    <mergeCell ref="K3:L3"/>
    <mergeCell ref="B4:D4"/>
  </mergeCells>
  <phoneticPr fontId="7"/>
  <pageMargins left="0.75" right="0.75" top="1" bottom="1" header="0.511811023622047" footer="0.511811023622047"/>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D29"/>
  <sheetViews>
    <sheetView showGridLines="0" view="pageBreakPreview" zoomScaleNormal="100" workbookViewId="0"/>
  </sheetViews>
  <sheetFormatPr defaultColWidth="9" defaultRowHeight="13.5" customHeight="1"/>
  <cols>
    <col min="1" max="1" width="5" style="1" customWidth="1"/>
    <col min="2" max="2" width="2.625" style="1" customWidth="1"/>
    <col min="3" max="3" width="26.5" style="1" customWidth="1"/>
    <col min="4" max="4" width="15.125" style="1" customWidth="1"/>
    <col min="5" max="16384" width="9" style="1"/>
  </cols>
  <sheetData>
    <row r="2" spans="2:4" ht="18" customHeight="1">
      <c r="C2" s="135" t="s">
        <v>177</v>
      </c>
      <c r="D2" s="135"/>
    </row>
    <row r="3" spans="2:4" ht="18" customHeight="1">
      <c r="B3" s="1" t="s">
        <v>49</v>
      </c>
      <c r="D3" s="2" t="s">
        <v>178</v>
      </c>
    </row>
    <row r="4" spans="2:4" ht="18" customHeight="1">
      <c r="B4" s="151" t="s">
        <v>124</v>
      </c>
      <c r="C4" s="151"/>
      <c r="D4" s="8" t="s">
        <v>159</v>
      </c>
    </row>
    <row r="5" spans="2:4" ht="18" customHeight="1">
      <c r="B5" s="47" t="s">
        <v>179</v>
      </c>
      <c r="C5" s="10"/>
      <c r="D5" s="11">
        <f>SUM(D6:D27)</f>
        <v>6226338</v>
      </c>
    </row>
    <row r="6" spans="2:4" ht="13.5" customHeight="1">
      <c r="B6" s="10"/>
      <c r="C6" s="3" t="s">
        <v>180</v>
      </c>
      <c r="D6" s="11">
        <v>165723</v>
      </c>
    </row>
    <row r="7" spans="2:4" ht="13.5" customHeight="1">
      <c r="B7" s="10"/>
      <c r="C7" s="3" t="s">
        <v>181</v>
      </c>
      <c r="D7" s="11">
        <v>76490</v>
      </c>
    </row>
    <row r="8" spans="2:4" ht="13.5" customHeight="1">
      <c r="B8" s="10"/>
      <c r="C8" s="3" t="s">
        <v>182</v>
      </c>
      <c r="D8" s="11">
        <v>1105200</v>
      </c>
    </row>
    <row r="9" spans="2:4" ht="13.5" customHeight="1">
      <c r="B9" s="10"/>
      <c r="C9" s="3" t="s">
        <v>183</v>
      </c>
      <c r="D9" s="11">
        <v>98863</v>
      </c>
    </row>
    <row r="10" spans="2:4" ht="13.5" customHeight="1">
      <c r="B10" s="10"/>
      <c r="C10" s="3" t="s">
        <v>184</v>
      </c>
      <c r="D10" s="11">
        <v>37000</v>
      </c>
    </row>
    <row r="11" spans="2:4" ht="13.5" customHeight="1">
      <c r="B11" s="10"/>
      <c r="C11" s="3" t="s">
        <v>185</v>
      </c>
      <c r="D11" s="11">
        <v>69581</v>
      </c>
    </row>
    <row r="12" spans="2:4" ht="13.5" customHeight="1">
      <c r="B12" s="10"/>
      <c r="C12" s="3" t="s">
        <v>186</v>
      </c>
      <c r="D12" s="11">
        <v>695000</v>
      </c>
    </row>
    <row r="13" spans="2:4" ht="13.5" customHeight="1">
      <c r="B13" s="10"/>
      <c r="C13" s="3" t="s">
        <v>187</v>
      </c>
      <c r="D13" s="11">
        <v>122000</v>
      </c>
    </row>
    <row r="14" spans="2:4" ht="13.5" customHeight="1">
      <c r="B14" s="10"/>
      <c r="C14" s="3" t="s">
        <v>188</v>
      </c>
      <c r="D14" s="11">
        <v>9000</v>
      </c>
    </row>
    <row r="15" spans="2:4" ht="13.5" customHeight="1">
      <c r="B15" s="10"/>
      <c r="C15" s="3" t="s">
        <v>189</v>
      </c>
      <c r="D15" s="11">
        <v>9000</v>
      </c>
    </row>
    <row r="16" spans="2:4" ht="13.5" customHeight="1">
      <c r="B16" s="10"/>
      <c r="C16" s="3" t="s">
        <v>190</v>
      </c>
      <c r="D16" s="11">
        <v>57650</v>
      </c>
    </row>
    <row r="17" spans="2:4" ht="13.5" customHeight="1">
      <c r="B17" s="10"/>
      <c r="C17" s="3" t="s">
        <v>191</v>
      </c>
      <c r="D17" s="11">
        <v>300000</v>
      </c>
    </row>
    <row r="18" spans="2:4" ht="13.5" customHeight="1">
      <c r="B18" s="10"/>
      <c r="C18" s="3" t="s">
        <v>192</v>
      </c>
      <c r="D18" s="11">
        <v>150</v>
      </c>
    </row>
    <row r="19" spans="2:4" ht="13.5" customHeight="1">
      <c r="B19" s="10"/>
      <c r="C19" s="54" t="s">
        <v>193</v>
      </c>
      <c r="D19" s="11">
        <v>61000</v>
      </c>
    </row>
    <row r="20" spans="2:4" ht="13.5" customHeight="1">
      <c r="B20" s="10"/>
      <c r="C20" s="54" t="s">
        <v>194</v>
      </c>
      <c r="D20" s="11">
        <v>68000</v>
      </c>
    </row>
    <row r="21" spans="2:4" ht="13.5" customHeight="1">
      <c r="B21" s="10"/>
      <c r="C21" s="3" t="s">
        <v>195</v>
      </c>
      <c r="D21" s="11">
        <v>34734</v>
      </c>
    </row>
    <row r="22" spans="2:4" ht="13.5" customHeight="1">
      <c r="B22" s="10"/>
      <c r="C22" s="3" t="s">
        <v>196</v>
      </c>
      <c r="D22" s="11">
        <v>1047715</v>
      </c>
    </row>
    <row r="23" spans="2:4" ht="13.5" customHeight="1">
      <c r="B23" s="10"/>
      <c r="C23" s="3" t="s">
        <v>197</v>
      </c>
      <c r="D23" s="11">
        <v>234400</v>
      </c>
    </row>
    <row r="24" spans="2:4" ht="13.5" customHeight="1">
      <c r="B24" s="10"/>
      <c r="C24" s="3" t="s">
        <v>198</v>
      </c>
      <c r="D24" s="11">
        <v>39000</v>
      </c>
    </row>
    <row r="25" spans="2:4" ht="13.5" customHeight="1">
      <c r="B25" s="10"/>
      <c r="C25" s="3" t="s">
        <v>199</v>
      </c>
      <c r="D25" s="11">
        <v>40000</v>
      </c>
    </row>
    <row r="26" spans="2:4" ht="13.5" customHeight="1">
      <c r="B26" s="10"/>
      <c r="C26" s="3" t="s">
        <v>200</v>
      </c>
      <c r="D26" s="11">
        <v>297000</v>
      </c>
    </row>
    <row r="27" spans="2:4" ht="13.5" customHeight="1">
      <c r="B27" s="10"/>
      <c r="C27" s="3" t="s">
        <v>201</v>
      </c>
      <c r="D27" s="11">
        <f>1298832+360000</f>
        <v>1658832</v>
      </c>
    </row>
    <row r="28" spans="2:4" ht="6.75" customHeight="1">
      <c r="B28" s="56"/>
      <c r="C28" s="56"/>
      <c r="D28" s="86"/>
    </row>
    <row r="29" spans="2:4" ht="18" customHeight="1">
      <c r="C29" s="1" t="s">
        <v>202</v>
      </c>
    </row>
  </sheetData>
  <mergeCells count="2">
    <mergeCell ref="C2:D2"/>
    <mergeCell ref="B4:C4"/>
  </mergeCells>
  <phoneticPr fontId="7"/>
  <pageMargins left="1.8902777777777799" right="0.75" top="1" bottom="1" header="0.511811023622047" footer="0.511811023622047"/>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G13"/>
  <sheetViews>
    <sheetView showGridLines="0" view="pageBreakPreview" zoomScaleNormal="100" workbookViewId="0">
      <selection activeCell="A12" sqref="A12"/>
    </sheetView>
  </sheetViews>
  <sheetFormatPr defaultColWidth="9" defaultRowHeight="13.5" customHeight="1"/>
  <cols>
    <col min="1" max="1" width="5" style="1" customWidth="1"/>
    <col min="2" max="2" width="5.375" style="1" customWidth="1"/>
    <col min="3" max="3" width="2.875" style="1" customWidth="1"/>
    <col min="4" max="4" width="9" style="1"/>
    <col min="5" max="7" width="20.625" style="1" customWidth="1"/>
    <col min="8" max="16384" width="9" style="1"/>
  </cols>
  <sheetData>
    <row r="2" spans="2:7" ht="18" customHeight="1">
      <c r="E2" s="152" t="s">
        <v>203</v>
      </c>
      <c r="F2" s="152"/>
    </row>
    <row r="3" spans="2:7" ht="18" customHeight="1">
      <c r="B3" s="1" t="s">
        <v>204</v>
      </c>
    </row>
    <row r="4" spans="2:7" ht="18" customHeight="1">
      <c r="B4" s="151" t="s">
        <v>205</v>
      </c>
      <c r="C4" s="151"/>
      <c r="D4" s="151"/>
      <c r="E4" s="8" t="s">
        <v>206</v>
      </c>
      <c r="F4" s="5" t="s">
        <v>207</v>
      </c>
      <c r="G4" s="87" t="s">
        <v>208</v>
      </c>
    </row>
    <row r="5" spans="2:7" ht="18" customHeight="1">
      <c r="B5" s="36" t="s">
        <v>12</v>
      </c>
      <c r="C5" s="10">
        <v>30</v>
      </c>
      <c r="D5" s="51" t="s">
        <v>209</v>
      </c>
      <c r="E5" s="65">
        <v>15336265700</v>
      </c>
      <c r="F5" s="88">
        <v>0</v>
      </c>
      <c r="G5" s="61">
        <v>250088962</v>
      </c>
    </row>
    <row r="6" spans="2:7" s="10" customFormat="1" ht="18" customHeight="1">
      <c r="B6" s="36" t="s">
        <v>14</v>
      </c>
      <c r="C6" s="9" t="s">
        <v>33</v>
      </c>
      <c r="E6" s="65">
        <v>15104305200</v>
      </c>
      <c r="F6" s="88">
        <v>0</v>
      </c>
      <c r="G6" s="61">
        <v>210727000</v>
      </c>
    </row>
    <row r="7" spans="2:7" ht="18" customHeight="1">
      <c r="B7" s="36"/>
      <c r="C7" s="9">
        <v>2</v>
      </c>
      <c r="D7" s="10"/>
      <c r="E7" s="65">
        <v>17529216800</v>
      </c>
      <c r="F7" s="61">
        <v>110000000</v>
      </c>
      <c r="G7" s="61">
        <v>700354000</v>
      </c>
    </row>
    <row r="8" spans="2:7" ht="18" customHeight="1">
      <c r="B8" s="36"/>
      <c r="C8" s="9">
        <v>3</v>
      </c>
      <c r="D8" s="10"/>
      <c r="E8" s="65">
        <v>21741505200</v>
      </c>
      <c r="F8" s="61">
        <v>50000000</v>
      </c>
      <c r="G8" s="61">
        <v>900370000</v>
      </c>
    </row>
    <row r="9" spans="2:7" ht="18" customHeight="1">
      <c r="B9" s="36"/>
      <c r="C9" s="9">
        <v>4</v>
      </c>
      <c r="D9" s="10"/>
      <c r="E9" s="65">
        <v>23802289100</v>
      </c>
      <c r="F9" s="61">
        <v>360000000</v>
      </c>
      <c r="G9" s="61">
        <v>540200546</v>
      </c>
    </row>
    <row r="10" spans="2:7" ht="18" customHeight="1">
      <c r="B10" s="10"/>
      <c r="C10" s="9">
        <v>5</v>
      </c>
      <c r="D10" s="10"/>
      <c r="E10" s="65">
        <v>17085179400</v>
      </c>
      <c r="F10" s="61">
        <v>360000000</v>
      </c>
      <c r="G10" s="61">
        <v>300163537</v>
      </c>
    </row>
    <row r="11" spans="2:7" ht="6.75" customHeight="1">
      <c r="B11" s="10"/>
      <c r="C11" s="10"/>
      <c r="D11" s="51"/>
      <c r="E11" s="89"/>
      <c r="F11" s="88"/>
      <c r="G11" s="10"/>
    </row>
    <row r="12" spans="2:7" s="14" customFormat="1" ht="18" customHeight="1">
      <c r="B12" s="16"/>
      <c r="C12" s="15">
        <v>6</v>
      </c>
      <c r="D12" s="16"/>
      <c r="E12" s="90">
        <v>27488574500</v>
      </c>
      <c r="F12" s="67">
        <v>360000000</v>
      </c>
      <c r="G12" s="64">
        <v>411617184</v>
      </c>
    </row>
    <row r="13" spans="2:7" ht="18" customHeight="1">
      <c r="B13" s="1" t="s">
        <v>210</v>
      </c>
      <c r="E13" s="68"/>
      <c r="F13" s="68"/>
      <c r="G13" s="68"/>
    </row>
  </sheetData>
  <mergeCells count="2">
    <mergeCell ref="E2:F2"/>
    <mergeCell ref="B4:D4"/>
  </mergeCells>
  <phoneticPr fontId="7"/>
  <pageMargins left="0.75" right="0.75" top="1" bottom="1" header="0.511811023622047" footer="0.511811023622047"/>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P22"/>
  <sheetViews>
    <sheetView showGridLines="0" tabSelected="1" view="pageBreakPreview" zoomScaleNormal="100" workbookViewId="0">
      <selection activeCell="E8" sqref="E8"/>
    </sheetView>
  </sheetViews>
  <sheetFormatPr defaultColWidth="9" defaultRowHeight="13.5" customHeight="1"/>
  <cols>
    <col min="1" max="1" width="5" style="1" customWidth="1"/>
    <col min="2" max="2" width="7.5" style="1" customWidth="1"/>
    <col min="3" max="3" width="2.875" style="1" customWidth="1"/>
    <col min="4" max="4" width="9" style="1"/>
    <col min="5" max="5" width="12.625" style="1" customWidth="1"/>
    <col min="6" max="6" width="15.75" style="1" customWidth="1"/>
    <col min="7" max="7" width="12.625" style="1" customWidth="1"/>
    <col min="8" max="9" width="11.625" style="1" customWidth="1"/>
    <col min="10" max="12" width="13.625" style="1" customWidth="1"/>
    <col min="13" max="14" width="12.625" style="1" customWidth="1"/>
    <col min="15" max="15" width="14.625" style="1" customWidth="1"/>
    <col min="16" max="16" width="1.625" style="1" customWidth="1"/>
    <col min="17" max="17" width="2.75" style="1" customWidth="1"/>
    <col min="18" max="16384" width="9" style="1"/>
  </cols>
  <sheetData>
    <row r="2" spans="2:16" ht="18" customHeight="1">
      <c r="G2" s="4" t="s">
        <v>211</v>
      </c>
      <c r="H2" s="135" t="s">
        <v>278</v>
      </c>
      <c r="I2" s="135"/>
      <c r="J2" s="135"/>
      <c r="K2" s="43"/>
    </row>
    <row r="3" spans="2:16" ht="18" customHeight="1"/>
    <row r="4" spans="2:16" ht="18" customHeight="1">
      <c r="B4" s="165" t="s">
        <v>277</v>
      </c>
      <c r="C4" s="165"/>
      <c r="D4" s="165"/>
      <c r="E4" s="153" t="s">
        <v>269</v>
      </c>
      <c r="F4" s="153"/>
      <c r="G4" s="153"/>
      <c r="H4" s="153"/>
      <c r="I4" s="153"/>
      <c r="J4" s="153"/>
      <c r="K4" s="153"/>
      <c r="L4" s="153"/>
      <c r="M4" s="154" t="s">
        <v>212</v>
      </c>
      <c r="N4" s="163" t="s">
        <v>276</v>
      </c>
      <c r="O4" s="164" t="s">
        <v>275</v>
      </c>
      <c r="P4" s="68"/>
    </row>
    <row r="5" spans="2:16" ht="18" customHeight="1">
      <c r="B5" s="165"/>
      <c r="C5" s="165"/>
      <c r="D5" s="165"/>
      <c r="E5" s="159" t="s">
        <v>271</v>
      </c>
      <c r="F5" s="159"/>
      <c r="G5" s="159"/>
      <c r="H5" s="159" t="s">
        <v>270</v>
      </c>
      <c r="I5" s="160"/>
      <c r="J5" s="162" t="s">
        <v>274</v>
      </c>
      <c r="K5" s="91" t="s">
        <v>213</v>
      </c>
      <c r="L5" s="92" t="s">
        <v>214</v>
      </c>
      <c r="M5" s="154"/>
      <c r="N5" s="163"/>
      <c r="O5" s="164"/>
      <c r="P5" s="10"/>
    </row>
    <row r="6" spans="2:16" ht="30" customHeight="1">
      <c r="B6" s="165"/>
      <c r="C6" s="165"/>
      <c r="D6" s="165"/>
      <c r="E6" s="93" t="s">
        <v>272</v>
      </c>
      <c r="F6" s="161" t="s">
        <v>273</v>
      </c>
      <c r="G6" s="94" t="s">
        <v>215</v>
      </c>
      <c r="H6" s="93" t="s">
        <v>216</v>
      </c>
      <c r="I6" s="93" t="s">
        <v>217</v>
      </c>
      <c r="J6" s="158" t="s">
        <v>218</v>
      </c>
      <c r="K6" s="95" t="s">
        <v>151</v>
      </c>
      <c r="L6" s="95" t="s">
        <v>151</v>
      </c>
      <c r="M6" s="95" t="s">
        <v>219</v>
      </c>
      <c r="N6" s="95" t="s">
        <v>151</v>
      </c>
      <c r="O6" s="95" t="s">
        <v>151</v>
      </c>
      <c r="P6" s="96"/>
    </row>
    <row r="7" spans="2:16" ht="18" customHeight="1">
      <c r="B7" s="36" t="s">
        <v>12</v>
      </c>
      <c r="C7" s="10">
        <v>30</v>
      </c>
      <c r="D7" s="39" t="s">
        <v>205</v>
      </c>
      <c r="E7" s="97">
        <v>3407968</v>
      </c>
      <c r="F7" s="97">
        <v>17306829</v>
      </c>
      <c r="G7" s="97">
        <v>669294</v>
      </c>
      <c r="H7" s="97">
        <v>12157</v>
      </c>
      <c r="I7" s="97">
        <v>432422</v>
      </c>
      <c r="J7" s="97">
        <v>224911</v>
      </c>
      <c r="K7" s="97">
        <v>9950</v>
      </c>
      <c r="L7" s="97">
        <v>1648852</v>
      </c>
      <c r="M7" s="98">
        <v>560</v>
      </c>
      <c r="N7" s="99">
        <v>740325</v>
      </c>
      <c r="O7" s="99">
        <v>12414398</v>
      </c>
      <c r="P7" s="10"/>
    </row>
    <row r="8" spans="2:16" ht="18" customHeight="1">
      <c r="B8" s="36" t="s">
        <v>14</v>
      </c>
      <c r="C8" s="9" t="s">
        <v>33</v>
      </c>
      <c r="D8" s="51"/>
      <c r="E8" s="100">
        <v>3410450</v>
      </c>
      <c r="F8" s="101">
        <v>17306829</v>
      </c>
      <c r="G8" s="101">
        <v>669363</v>
      </c>
      <c r="H8" s="101">
        <v>12207</v>
      </c>
      <c r="I8" s="101">
        <v>439808</v>
      </c>
      <c r="J8" s="101">
        <v>224911</v>
      </c>
      <c r="K8" s="101">
        <v>9950</v>
      </c>
      <c r="L8" s="101">
        <v>1648852</v>
      </c>
      <c r="M8" s="98">
        <v>568</v>
      </c>
      <c r="N8" s="99">
        <v>749943</v>
      </c>
      <c r="O8" s="99">
        <v>12213452</v>
      </c>
      <c r="P8" s="10"/>
    </row>
    <row r="9" spans="2:16" ht="18" customHeight="1">
      <c r="B9" s="36"/>
      <c r="C9" s="9">
        <v>2</v>
      </c>
      <c r="D9" s="51"/>
      <c r="E9" s="102">
        <v>3489846</v>
      </c>
      <c r="F9" s="103">
        <v>17304570</v>
      </c>
      <c r="G9" s="103">
        <v>654679</v>
      </c>
      <c r="H9" s="103">
        <v>12300</v>
      </c>
      <c r="I9" s="103">
        <v>439972</v>
      </c>
      <c r="J9" s="103">
        <v>224911</v>
      </c>
      <c r="K9" s="103">
        <v>9950</v>
      </c>
      <c r="L9" s="103">
        <v>1648852</v>
      </c>
      <c r="M9" s="98">
        <v>589</v>
      </c>
      <c r="N9" s="99">
        <v>762249</v>
      </c>
      <c r="O9" s="99">
        <v>13168241</v>
      </c>
      <c r="P9" s="10"/>
    </row>
    <row r="10" spans="2:16" ht="18" customHeight="1">
      <c r="B10" s="36"/>
      <c r="C10" s="10">
        <v>3</v>
      </c>
      <c r="D10" s="39"/>
      <c r="E10" s="102">
        <v>3517432</v>
      </c>
      <c r="F10" s="103">
        <v>17704461</v>
      </c>
      <c r="G10" s="103">
        <v>652234</v>
      </c>
      <c r="H10" s="103">
        <v>11988</v>
      </c>
      <c r="I10" s="103">
        <v>440436</v>
      </c>
      <c r="J10" s="103">
        <v>224911</v>
      </c>
      <c r="K10" s="103">
        <v>9950</v>
      </c>
      <c r="L10" s="103">
        <v>1640589</v>
      </c>
      <c r="M10" s="98">
        <v>582</v>
      </c>
      <c r="N10" s="99">
        <v>726942</v>
      </c>
      <c r="O10" s="99">
        <v>16036493</v>
      </c>
      <c r="P10" s="10"/>
    </row>
    <row r="11" spans="2:16" ht="18" customHeight="1">
      <c r="B11" s="36"/>
      <c r="C11" s="10">
        <v>4</v>
      </c>
      <c r="D11" s="39"/>
      <c r="E11" s="102">
        <v>3582850</v>
      </c>
      <c r="F11" s="103">
        <v>18300527</v>
      </c>
      <c r="G11" s="103">
        <v>647778</v>
      </c>
      <c r="H11" s="103">
        <v>11889</v>
      </c>
      <c r="I11" s="103">
        <v>440505</v>
      </c>
      <c r="J11" s="103">
        <v>224911</v>
      </c>
      <c r="K11" s="103">
        <v>9950</v>
      </c>
      <c r="L11" s="103">
        <v>1640677</v>
      </c>
      <c r="M11" s="98">
        <v>613</v>
      </c>
      <c r="N11" s="99">
        <v>740085</v>
      </c>
      <c r="O11" s="99">
        <v>17947992</v>
      </c>
      <c r="P11" s="10"/>
    </row>
    <row r="12" spans="2:16" ht="18" customHeight="1">
      <c r="B12" s="36"/>
      <c r="C12" s="10">
        <v>5</v>
      </c>
      <c r="D12" s="39"/>
      <c r="E12" s="102">
        <v>3601425</v>
      </c>
      <c r="F12" s="103">
        <v>18304481</v>
      </c>
      <c r="G12" s="103">
        <v>648457</v>
      </c>
      <c r="H12" s="103">
        <v>11692</v>
      </c>
      <c r="I12" s="103">
        <v>436138</v>
      </c>
      <c r="J12" s="103">
        <v>224911</v>
      </c>
      <c r="K12" s="103">
        <v>9950</v>
      </c>
      <c r="L12" s="103">
        <v>1640767</v>
      </c>
      <c r="M12" s="98">
        <v>632</v>
      </c>
      <c r="N12" s="99">
        <v>758277</v>
      </c>
      <c r="O12" s="99">
        <v>19171625</v>
      </c>
      <c r="P12" s="10"/>
    </row>
    <row r="13" spans="2:16" ht="4.5" customHeight="1">
      <c r="B13" s="10"/>
      <c r="C13" s="10"/>
      <c r="D13" s="51"/>
      <c r="E13" s="104"/>
      <c r="F13" s="105"/>
      <c r="G13" s="105"/>
      <c r="H13" s="105"/>
      <c r="I13" s="105"/>
      <c r="J13" s="105"/>
      <c r="K13" s="105"/>
      <c r="L13" s="105"/>
      <c r="M13" s="106"/>
      <c r="N13" s="106"/>
      <c r="O13" s="107"/>
      <c r="P13" s="10"/>
    </row>
    <row r="14" spans="2:16" s="14" customFormat="1" ht="18" customHeight="1">
      <c r="B14" s="108"/>
      <c r="C14" s="16">
        <v>6</v>
      </c>
      <c r="D14" s="40"/>
      <c r="E14" s="109">
        <v>3606378</v>
      </c>
      <c r="F14" s="110">
        <v>18304187</v>
      </c>
      <c r="G14" s="110">
        <v>646997</v>
      </c>
      <c r="H14" s="110">
        <v>11621</v>
      </c>
      <c r="I14" s="110">
        <v>457596</v>
      </c>
      <c r="J14" s="110">
        <v>224911</v>
      </c>
      <c r="K14" s="110">
        <v>9950</v>
      </c>
      <c r="L14" s="110">
        <v>1640859</v>
      </c>
      <c r="M14" s="111">
        <v>633</v>
      </c>
      <c r="N14" s="112">
        <v>790107</v>
      </c>
      <c r="O14" s="112">
        <v>17127241</v>
      </c>
      <c r="P14" s="16"/>
    </row>
    <row r="15" spans="2:16" ht="18" customHeight="1">
      <c r="B15" s="1" t="s">
        <v>220</v>
      </c>
    </row>
    <row r="16" spans="2:16" ht="13.5" customHeight="1">
      <c r="E16" s="10"/>
    </row>
    <row r="18" spans="5:15" ht="13.5" customHeight="1">
      <c r="L18" s="10"/>
    </row>
    <row r="20" spans="5:15" ht="13.5" customHeight="1">
      <c r="H20" s="135"/>
      <c r="I20" s="135"/>
    </row>
    <row r="21" spans="5:15" ht="13.5" customHeight="1">
      <c r="E21" s="10"/>
      <c r="F21" s="113"/>
      <c r="G21" s="10"/>
      <c r="H21" s="10"/>
      <c r="I21" s="113"/>
    </row>
    <row r="22" spans="5:15" ht="13.5" customHeight="1">
      <c r="O22" s="10"/>
    </row>
  </sheetData>
  <mergeCells count="9">
    <mergeCell ref="B4:D6"/>
    <mergeCell ref="E4:L4"/>
    <mergeCell ref="M4:M5"/>
    <mergeCell ref="N4:N5"/>
    <mergeCell ref="O4:O5"/>
    <mergeCell ref="E5:G5"/>
    <mergeCell ref="H5:I5"/>
    <mergeCell ref="H20:I20"/>
    <mergeCell ref="H2:J2"/>
  </mergeCells>
  <phoneticPr fontId="7"/>
  <pageMargins left="0.75" right="0.75" top="1" bottom="1" header="0.511811023622047" footer="0.511811023622047"/>
  <pageSetup paperSize="9" scale="74"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O84"/>
  <sheetViews>
    <sheetView showGridLines="0" view="pageBreakPreview" zoomScale="85" zoomScaleNormal="100" zoomScalePageLayoutView="85" workbookViewId="0"/>
  </sheetViews>
  <sheetFormatPr defaultColWidth="9" defaultRowHeight="13.5" customHeight="1"/>
  <cols>
    <col min="1" max="1" width="5" style="1" customWidth="1"/>
    <col min="2" max="2" width="21.625" style="1" customWidth="1"/>
    <col min="3" max="3" width="8.125" style="1" customWidth="1"/>
    <col min="4" max="4" width="12.625" style="1" customWidth="1"/>
    <col min="5" max="7" width="13.125" style="1" customWidth="1"/>
    <col min="8" max="8" width="2.125" style="1" customWidth="1"/>
    <col min="9" max="10" width="8.125" style="1" customWidth="1"/>
    <col min="11" max="12" width="12.625" style="1" customWidth="1"/>
    <col min="13" max="13" width="13" style="1" customWidth="1"/>
    <col min="14" max="15" width="12.625" style="1" customWidth="1"/>
    <col min="16" max="16" width="5" style="1" customWidth="1"/>
    <col min="17" max="17" width="1.375" style="1" customWidth="1"/>
    <col min="18" max="16384" width="9" style="1"/>
  </cols>
  <sheetData>
    <row r="2" spans="1:15" ht="18" customHeight="1">
      <c r="E2" s="43" t="s">
        <v>221</v>
      </c>
      <c r="F2" s="135" t="s">
        <v>222</v>
      </c>
      <c r="G2" s="135"/>
      <c r="H2" s="135"/>
      <c r="I2" s="135"/>
      <c r="J2" s="43"/>
    </row>
    <row r="3" spans="1:15" ht="18" customHeight="1">
      <c r="B3" s="21"/>
      <c r="C3" s="21"/>
      <c r="D3" s="21"/>
      <c r="E3" s="21"/>
      <c r="F3" s="21"/>
      <c r="G3" s="21"/>
      <c r="H3" s="21"/>
      <c r="I3" s="21"/>
      <c r="J3" s="21"/>
      <c r="K3" s="21"/>
      <c r="L3" s="21"/>
      <c r="M3" s="21"/>
      <c r="N3" s="21"/>
      <c r="O3" s="21"/>
    </row>
    <row r="4" spans="1:15" ht="18" customHeight="1">
      <c r="B4" s="151" t="s">
        <v>124</v>
      </c>
      <c r="C4" s="151"/>
      <c r="D4" s="138" t="s">
        <v>223</v>
      </c>
      <c r="E4" s="138" t="s">
        <v>224</v>
      </c>
      <c r="F4" s="138"/>
      <c r="G4" s="138"/>
      <c r="H4" s="87"/>
      <c r="I4" s="138" t="s">
        <v>225</v>
      </c>
      <c r="J4" s="138"/>
      <c r="K4" s="138"/>
      <c r="L4" s="138"/>
      <c r="M4" s="138" t="s">
        <v>226</v>
      </c>
      <c r="N4" s="138"/>
      <c r="O4" s="138"/>
    </row>
    <row r="5" spans="1:15" ht="18" customHeight="1">
      <c r="B5" s="151"/>
      <c r="C5" s="151"/>
      <c r="D5" s="138"/>
      <c r="E5" s="27" t="s">
        <v>4</v>
      </c>
      <c r="F5" s="24" t="s">
        <v>227</v>
      </c>
      <c r="G5" s="24" t="s">
        <v>228</v>
      </c>
      <c r="H5" s="75"/>
      <c r="I5" s="157" t="s">
        <v>4</v>
      </c>
      <c r="J5" s="157"/>
      <c r="K5" s="24" t="s">
        <v>227</v>
      </c>
      <c r="L5" s="24" t="s">
        <v>228</v>
      </c>
      <c r="M5" s="27" t="s">
        <v>229</v>
      </c>
      <c r="N5" s="24" t="s">
        <v>227</v>
      </c>
      <c r="O5" s="24" t="s">
        <v>228</v>
      </c>
    </row>
    <row r="6" spans="1:15" ht="9.75" customHeight="1">
      <c r="D6" s="114"/>
      <c r="E6" s="115"/>
      <c r="F6" s="115"/>
      <c r="G6" s="115"/>
      <c r="H6" s="115"/>
      <c r="I6" s="115"/>
      <c r="K6" s="115"/>
      <c r="L6" s="115"/>
      <c r="M6" s="116"/>
      <c r="N6" s="116"/>
      <c r="O6" s="116"/>
    </row>
    <row r="7" spans="1:15" ht="9.75" customHeight="1">
      <c r="D7" s="114"/>
      <c r="E7" s="115"/>
      <c r="F7" s="115"/>
      <c r="G7" s="115"/>
      <c r="H7" s="115"/>
      <c r="I7" s="115"/>
      <c r="K7" s="115"/>
      <c r="L7" s="115"/>
      <c r="M7" s="116"/>
      <c r="N7" s="116"/>
      <c r="O7" s="116"/>
    </row>
    <row r="8" spans="1:15" ht="9.75" customHeight="1">
      <c r="B8" s="4"/>
      <c r="C8" s="4"/>
      <c r="D8" s="114"/>
      <c r="E8" s="115"/>
      <c r="F8" s="115"/>
      <c r="G8" s="115"/>
      <c r="H8" s="115"/>
      <c r="I8" s="115"/>
      <c r="J8" s="117"/>
      <c r="K8" s="115"/>
      <c r="L8" s="115"/>
      <c r="M8" s="116"/>
      <c r="N8" s="116"/>
      <c r="O8" s="116"/>
    </row>
    <row r="9" spans="1:15" ht="6.75" customHeight="1">
      <c r="A9" s="118"/>
      <c r="B9" s="119"/>
      <c r="C9" s="120"/>
      <c r="D9" s="114"/>
      <c r="E9" s="115"/>
      <c r="F9" s="115"/>
      <c r="G9" s="115"/>
      <c r="H9" s="115"/>
      <c r="I9" s="115"/>
      <c r="J9" s="115"/>
      <c r="K9" s="115"/>
      <c r="L9" s="115"/>
      <c r="M9" s="116"/>
      <c r="N9" s="116"/>
      <c r="O9" s="116"/>
    </row>
    <row r="10" spans="1:15" ht="13.5" customHeight="1">
      <c r="A10" s="118"/>
      <c r="B10" s="119" t="s">
        <v>230</v>
      </c>
      <c r="C10" s="120" t="s">
        <v>231</v>
      </c>
      <c r="D10" s="114" t="s">
        <v>232</v>
      </c>
      <c r="E10" s="115">
        <v>96217</v>
      </c>
      <c r="F10" s="115">
        <v>45964</v>
      </c>
      <c r="G10" s="115">
        <v>50253</v>
      </c>
      <c r="H10" s="115"/>
      <c r="I10" s="155">
        <v>45316</v>
      </c>
      <c r="J10" s="155"/>
      <c r="K10" s="115">
        <v>21884</v>
      </c>
      <c r="L10" s="115">
        <v>23432</v>
      </c>
      <c r="M10" s="116">
        <v>47.1</v>
      </c>
      <c r="N10" s="116">
        <v>47.61</v>
      </c>
      <c r="O10" s="116">
        <v>46.63</v>
      </c>
    </row>
    <row r="11" spans="1:15" ht="13.5" customHeight="1">
      <c r="A11" s="118"/>
      <c r="B11" s="119"/>
      <c r="C11" s="120" t="s">
        <v>233</v>
      </c>
      <c r="D11" s="114" t="s">
        <v>234</v>
      </c>
      <c r="E11" s="115">
        <v>96217</v>
      </c>
      <c r="F11" s="115">
        <v>45964</v>
      </c>
      <c r="G11" s="115">
        <v>50253</v>
      </c>
      <c r="H11" s="115"/>
      <c r="I11" s="155">
        <v>45313</v>
      </c>
      <c r="J11" s="155"/>
      <c r="K11" s="115">
        <v>21883</v>
      </c>
      <c r="L11" s="115">
        <v>23430</v>
      </c>
      <c r="M11" s="116">
        <v>47.09</v>
      </c>
      <c r="N11" s="116">
        <v>47.61</v>
      </c>
      <c r="O11" s="116">
        <v>46.62</v>
      </c>
    </row>
    <row r="12" spans="1:15" ht="6.75" customHeight="1">
      <c r="A12" s="118"/>
      <c r="B12" s="119"/>
      <c r="C12" s="120"/>
      <c r="D12" s="114"/>
      <c r="E12" s="115"/>
      <c r="F12" s="115"/>
      <c r="G12" s="115"/>
      <c r="H12" s="115"/>
      <c r="I12" s="115"/>
      <c r="J12" s="115"/>
      <c r="K12" s="115"/>
      <c r="L12" s="115"/>
      <c r="M12" s="116"/>
      <c r="N12" s="116"/>
      <c r="O12" s="116"/>
    </row>
    <row r="13" spans="1:15" ht="13.5" customHeight="1">
      <c r="A13" s="121"/>
      <c r="B13" s="146" t="s">
        <v>235</v>
      </c>
      <c r="C13" s="146"/>
      <c r="D13" s="114" t="s">
        <v>236</v>
      </c>
      <c r="E13" s="115">
        <v>95685</v>
      </c>
      <c r="F13" s="115">
        <v>45659</v>
      </c>
      <c r="G13" s="115">
        <v>50026</v>
      </c>
      <c r="H13" s="115"/>
      <c r="I13" s="155">
        <v>34733</v>
      </c>
      <c r="J13" s="155"/>
      <c r="K13" s="115">
        <v>16430</v>
      </c>
      <c r="L13" s="115">
        <v>18303</v>
      </c>
      <c r="M13" s="116">
        <v>36.299999999999997</v>
      </c>
      <c r="N13" s="116">
        <v>35.979999999999997</v>
      </c>
      <c r="O13" s="116">
        <v>36.590000000000003</v>
      </c>
    </row>
    <row r="14" spans="1:15" ht="6.75" customHeight="1">
      <c r="A14" s="122"/>
      <c r="B14" s="123"/>
      <c r="C14" s="124"/>
      <c r="D14" s="114"/>
      <c r="E14" s="125"/>
      <c r="F14" s="125"/>
      <c r="G14" s="125"/>
      <c r="H14" s="125"/>
      <c r="I14" s="125"/>
      <c r="J14" s="125"/>
      <c r="K14" s="125"/>
      <c r="L14" s="125"/>
      <c r="M14" s="126"/>
      <c r="N14" s="126"/>
      <c r="O14" s="126"/>
    </row>
    <row r="15" spans="1:15" ht="13.5" customHeight="1">
      <c r="A15" s="121"/>
      <c r="B15" s="146" t="s">
        <v>237</v>
      </c>
      <c r="C15" s="146"/>
      <c r="D15" s="114" t="s">
        <v>238</v>
      </c>
      <c r="E15" s="115">
        <v>95059</v>
      </c>
      <c r="F15" s="115">
        <v>45325</v>
      </c>
      <c r="G15" s="115">
        <v>49734</v>
      </c>
      <c r="H15" s="115"/>
      <c r="I15" s="155">
        <v>44276</v>
      </c>
      <c r="J15" s="155"/>
      <c r="K15" s="115">
        <v>20494</v>
      </c>
      <c r="L15" s="115">
        <v>23782</v>
      </c>
      <c r="M15" s="116">
        <v>46.58</v>
      </c>
      <c r="N15" s="116">
        <v>45.22</v>
      </c>
      <c r="O15" s="116">
        <v>47.82</v>
      </c>
    </row>
    <row r="16" spans="1:15" ht="6.75" customHeight="1">
      <c r="A16" s="118"/>
      <c r="B16" s="4"/>
      <c r="D16" s="114"/>
      <c r="E16" s="115"/>
      <c r="F16" s="115"/>
      <c r="G16" s="115"/>
      <c r="H16" s="115"/>
      <c r="I16" s="115"/>
      <c r="J16" s="115"/>
      <c r="K16" s="115"/>
      <c r="L16" s="115"/>
      <c r="M16" s="116"/>
      <c r="N16" s="116"/>
      <c r="O16" s="116"/>
    </row>
    <row r="17" spans="1:15" ht="13.5" customHeight="1">
      <c r="A17" s="118"/>
      <c r="B17" s="4" t="s">
        <v>239</v>
      </c>
      <c r="C17" s="1" t="s">
        <v>240</v>
      </c>
      <c r="D17" s="114" t="s">
        <v>241</v>
      </c>
      <c r="E17" s="115">
        <v>96138</v>
      </c>
      <c r="F17" s="115">
        <v>45962</v>
      </c>
      <c r="G17" s="115">
        <v>50176</v>
      </c>
      <c r="H17" s="115"/>
      <c r="I17" s="155">
        <v>47485</v>
      </c>
      <c r="J17" s="155"/>
      <c r="K17" s="115">
        <v>22816</v>
      </c>
      <c r="L17" s="115">
        <v>24669</v>
      </c>
      <c r="M17" s="116">
        <v>49.39</v>
      </c>
      <c r="N17" s="116">
        <v>49.64</v>
      </c>
      <c r="O17" s="116">
        <v>49.16</v>
      </c>
    </row>
    <row r="18" spans="1:15" ht="13.5" customHeight="1">
      <c r="A18" s="118"/>
      <c r="B18" s="4"/>
      <c r="C18" s="118" t="s">
        <v>242</v>
      </c>
      <c r="D18" s="114" t="s">
        <v>234</v>
      </c>
      <c r="E18" s="115">
        <v>96138</v>
      </c>
      <c r="F18" s="115">
        <v>45962</v>
      </c>
      <c r="G18" s="115">
        <v>50176</v>
      </c>
      <c r="H18" s="115"/>
      <c r="I18" s="155">
        <v>47475</v>
      </c>
      <c r="J18" s="155"/>
      <c r="K18" s="115">
        <v>22810</v>
      </c>
      <c r="L18" s="115">
        <v>24665</v>
      </c>
      <c r="M18" s="116">
        <v>49.38</v>
      </c>
      <c r="N18" s="116">
        <v>49.63</v>
      </c>
      <c r="O18" s="116">
        <v>49.16</v>
      </c>
    </row>
    <row r="19" spans="1:15" ht="13.5" customHeight="1">
      <c r="A19" s="118"/>
      <c r="B19" s="4"/>
      <c r="C19" s="1" t="s">
        <v>243</v>
      </c>
      <c r="D19" s="114" t="s">
        <v>234</v>
      </c>
      <c r="E19" s="115">
        <v>96080</v>
      </c>
      <c r="F19" s="115">
        <v>45938</v>
      </c>
      <c r="G19" s="115">
        <v>50142</v>
      </c>
      <c r="H19" s="115"/>
      <c r="I19" s="155">
        <v>45253</v>
      </c>
      <c r="J19" s="155"/>
      <c r="K19" s="115">
        <v>21695</v>
      </c>
      <c r="L19" s="115">
        <v>23558</v>
      </c>
      <c r="M19" s="116">
        <v>47.1</v>
      </c>
      <c r="N19" s="116">
        <v>47.23</v>
      </c>
      <c r="O19" s="116">
        <v>46.98</v>
      </c>
    </row>
    <row r="20" spans="1:15" ht="6.75" customHeight="1">
      <c r="A20" s="118"/>
      <c r="B20" s="119"/>
      <c r="C20" s="120"/>
      <c r="D20" s="114"/>
      <c r="E20" s="115"/>
      <c r="F20" s="115"/>
      <c r="G20" s="115"/>
      <c r="H20" s="115"/>
      <c r="I20" s="115"/>
      <c r="J20" s="115"/>
      <c r="K20" s="115"/>
      <c r="L20" s="115"/>
      <c r="M20" s="116"/>
      <c r="N20" s="116"/>
      <c r="O20" s="116"/>
    </row>
    <row r="21" spans="1:15" ht="6.75" customHeight="1">
      <c r="A21" s="118"/>
      <c r="B21" s="4"/>
      <c r="D21" s="114"/>
      <c r="E21" s="115"/>
      <c r="F21" s="115"/>
      <c r="G21" s="115"/>
      <c r="H21" s="115"/>
      <c r="I21" s="115"/>
      <c r="J21" s="115"/>
      <c r="K21" s="115"/>
      <c r="L21" s="115"/>
      <c r="M21" s="116"/>
      <c r="N21" s="116"/>
      <c r="O21" s="116"/>
    </row>
    <row r="22" spans="1:15" ht="13.5" customHeight="1">
      <c r="A22" s="118"/>
      <c r="B22" s="146" t="s">
        <v>244</v>
      </c>
      <c r="C22" s="146"/>
      <c r="D22" s="114" t="s">
        <v>245</v>
      </c>
      <c r="E22" s="115">
        <v>94884</v>
      </c>
      <c r="F22" s="115">
        <v>45271</v>
      </c>
      <c r="G22" s="115">
        <v>49613</v>
      </c>
      <c r="H22" s="115"/>
      <c r="I22" s="155">
        <v>45669</v>
      </c>
      <c r="J22" s="155"/>
      <c r="K22" s="115">
        <v>21963</v>
      </c>
      <c r="L22" s="115">
        <v>23706</v>
      </c>
      <c r="M22" s="116">
        <v>48.13</v>
      </c>
      <c r="N22" s="116">
        <v>48.51</v>
      </c>
      <c r="O22" s="116">
        <v>47.78</v>
      </c>
    </row>
    <row r="23" spans="1:15" ht="13.5" customHeight="1">
      <c r="A23" s="118"/>
      <c r="B23" s="4"/>
      <c r="D23" s="114"/>
      <c r="E23" s="115"/>
      <c r="F23" s="115"/>
      <c r="G23" s="115"/>
      <c r="H23" s="115"/>
      <c r="I23" s="115"/>
      <c r="J23" s="115"/>
      <c r="K23" s="115"/>
      <c r="L23" s="115"/>
      <c r="M23" s="116"/>
      <c r="N23" s="116"/>
      <c r="O23" s="116"/>
    </row>
    <row r="24" spans="1:15" ht="13.5" customHeight="1">
      <c r="A24" s="118"/>
      <c r="B24" s="119" t="s">
        <v>230</v>
      </c>
      <c r="C24" s="120" t="s">
        <v>231</v>
      </c>
      <c r="D24" s="114" t="s">
        <v>246</v>
      </c>
      <c r="E24" s="115">
        <v>97766</v>
      </c>
      <c r="F24" s="115">
        <v>46832</v>
      </c>
      <c r="G24" s="115">
        <v>50934</v>
      </c>
      <c r="H24" s="115"/>
      <c r="I24" s="155">
        <v>50798</v>
      </c>
      <c r="J24" s="155"/>
      <c r="K24" s="115">
        <v>24687</v>
      </c>
      <c r="L24" s="115">
        <v>26111</v>
      </c>
      <c r="M24" s="116">
        <v>51.96</v>
      </c>
      <c r="N24" s="116">
        <v>52.71</v>
      </c>
      <c r="O24" s="116">
        <v>51.26</v>
      </c>
    </row>
    <row r="25" spans="1:15" ht="13.5" customHeight="1">
      <c r="A25" s="118"/>
      <c r="B25" s="119"/>
      <c r="C25" s="120" t="s">
        <v>233</v>
      </c>
      <c r="D25" s="114" t="s">
        <v>234</v>
      </c>
      <c r="E25" s="115">
        <v>97766</v>
      </c>
      <c r="F25" s="115">
        <v>46832</v>
      </c>
      <c r="G25" s="115">
        <v>50934</v>
      </c>
      <c r="H25" s="115"/>
      <c r="I25" s="155">
        <v>50802</v>
      </c>
      <c r="J25" s="155"/>
      <c r="K25" s="115">
        <v>24688</v>
      </c>
      <c r="L25" s="115">
        <v>26114</v>
      </c>
      <c r="M25" s="116">
        <v>51.96</v>
      </c>
      <c r="N25" s="116">
        <v>52.72</v>
      </c>
      <c r="O25" s="116">
        <v>51.27</v>
      </c>
    </row>
    <row r="26" spans="1:15" ht="13.5" customHeight="1">
      <c r="A26" s="118"/>
      <c r="B26" s="119"/>
      <c r="C26" s="120"/>
      <c r="D26" s="114"/>
      <c r="E26" s="115"/>
      <c r="F26" s="115"/>
      <c r="G26" s="115"/>
      <c r="H26" s="115"/>
      <c r="I26" s="115"/>
      <c r="J26" s="115"/>
      <c r="K26" s="115"/>
      <c r="L26" s="115"/>
      <c r="M26" s="116"/>
      <c r="N26" s="116"/>
      <c r="O26" s="116"/>
    </row>
    <row r="27" spans="1:15" ht="13.5" customHeight="1">
      <c r="B27" s="146" t="s">
        <v>247</v>
      </c>
      <c r="C27" s="146"/>
      <c r="D27" s="114" t="s">
        <v>248</v>
      </c>
      <c r="E27" s="115">
        <v>98722</v>
      </c>
      <c r="F27" s="115">
        <v>47580</v>
      </c>
      <c r="G27" s="115">
        <v>51142</v>
      </c>
      <c r="H27" s="115"/>
      <c r="I27" s="155">
        <v>50154</v>
      </c>
      <c r="J27" s="155"/>
      <c r="K27" s="115">
        <v>23816</v>
      </c>
      <c r="L27" s="115">
        <v>26338</v>
      </c>
      <c r="M27" s="116">
        <v>50.05</v>
      </c>
      <c r="N27" s="116">
        <v>51.5</v>
      </c>
      <c r="O27" s="116">
        <v>50.8</v>
      </c>
    </row>
    <row r="28" spans="1:15" ht="13.5" customHeight="1">
      <c r="B28" s="4"/>
      <c r="C28" s="4"/>
      <c r="D28" s="114"/>
      <c r="E28" s="115"/>
      <c r="F28" s="115"/>
      <c r="G28" s="115"/>
      <c r="H28" s="115"/>
      <c r="I28" s="115"/>
      <c r="J28" s="115"/>
      <c r="K28" s="115"/>
      <c r="L28" s="115"/>
      <c r="M28" s="116"/>
      <c r="N28" s="116"/>
      <c r="O28" s="116"/>
    </row>
    <row r="29" spans="1:15" ht="13.5" customHeight="1">
      <c r="B29" s="4" t="s">
        <v>239</v>
      </c>
      <c r="C29" s="1" t="s">
        <v>240</v>
      </c>
      <c r="D29" s="114" t="s">
        <v>249</v>
      </c>
      <c r="E29" s="115">
        <v>98227</v>
      </c>
      <c r="F29" s="115">
        <v>47399</v>
      </c>
      <c r="G29" s="115">
        <v>50828</v>
      </c>
      <c r="H29" s="125"/>
      <c r="I29" s="155">
        <v>51499</v>
      </c>
      <c r="J29" s="155"/>
      <c r="K29" s="115">
        <v>24718</v>
      </c>
      <c r="L29" s="115">
        <v>26781</v>
      </c>
      <c r="M29" s="116">
        <v>52.43</v>
      </c>
      <c r="N29" s="116">
        <v>52.15</v>
      </c>
      <c r="O29" s="116">
        <v>52.69</v>
      </c>
    </row>
    <row r="30" spans="1:15" ht="13.5" customHeight="1">
      <c r="B30" s="4"/>
      <c r="C30" s="118" t="s">
        <v>242</v>
      </c>
      <c r="D30" s="114" t="s">
        <v>234</v>
      </c>
      <c r="E30" s="115">
        <v>98227</v>
      </c>
      <c r="F30" s="115">
        <v>47399</v>
      </c>
      <c r="G30" s="115">
        <v>50828</v>
      </c>
      <c r="H30" s="125"/>
      <c r="I30" s="155">
        <v>51502</v>
      </c>
      <c r="J30" s="155"/>
      <c r="K30" s="115">
        <v>24719</v>
      </c>
      <c r="L30" s="115">
        <v>26783</v>
      </c>
      <c r="M30" s="116">
        <v>52.43</v>
      </c>
      <c r="N30" s="116">
        <v>52.15</v>
      </c>
      <c r="O30" s="116">
        <v>52.69</v>
      </c>
    </row>
    <row r="31" spans="1:15" ht="13.5" customHeight="1">
      <c r="B31" s="4"/>
      <c r="C31" s="1" t="s">
        <v>243</v>
      </c>
      <c r="D31" s="114" t="s">
        <v>234</v>
      </c>
      <c r="E31" s="115">
        <v>98175</v>
      </c>
      <c r="F31" s="115">
        <v>47379</v>
      </c>
      <c r="G31" s="115">
        <v>50796</v>
      </c>
      <c r="H31" s="125"/>
      <c r="I31" s="155">
        <v>51323</v>
      </c>
      <c r="J31" s="155"/>
      <c r="K31" s="115">
        <v>24611</v>
      </c>
      <c r="L31" s="115">
        <v>26712</v>
      </c>
      <c r="M31" s="116">
        <v>52.28</v>
      </c>
      <c r="N31" s="116">
        <v>51.94</v>
      </c>
      <c r="O31" s="116">
        <v>52.59</v>
      </c>
    </row>
    <row r="32" spans="1:15" ht="13.5" customHeight="1">
      <c r="B32" s="4"/>
      <c r="D32" s="114"/>
      <c r="E32" s="115"/>
      <c r="F32" s="115"/>
      <c r="G32" s="115"/>
      <c r="H32" s="115"/>
      <c r="I32" s="115"/>
      <c r="J32" s="115"/>
      <c r="K32" s="115"/>
      <c r="L32" s="115"/>
      <c r="M32" s="116"/>
      <c r="N32" s="116"/>
      <c r="O32" s="116"/>
    </row>
    <row r="33" spans="1:15" ht="13.5" customHeight="1">
      <c r="B33" s="146" t="s">
        <v>235</v>
      </c>
      <c r="C33" s="146"/>
      <c r="D33" s="114" t="s">
        <v>250</v>
      </c>
      <c r="E33" s="115">
        <v>96408</v>
      </c>
      <c r="F33" s="115">
        <v>46158</v>
      </c>
      <c r="G33" s="115">
        <v>50250</v>
      </c>
      <c r="H33" s="115"/>
      <c r="I33" s="155">
        <v>33492</v>
      </c>
      <c r="J33" s="155"/>
      <c r="K33" s="115">
        <v>15756</v>
      </c>
      <c r="L33" s="115">
        <v>17736</v>
      </c>
      <c r="M33" s="116">
        <v>34.74</v>
      </c>
      <c r="N33" s="116">
        <v>34.130000000000003</v>
      </c>
      <c r="O33" s="116">
        <v>35.299999999999997</v>
      </c>
    </row>
    <row r="34" spans="1:15" ht="13.5" customHeight="1">
      <c r="B34" s="4"/>
      <c r="C34" s="4"/>
      <c r="D34" s="114"/>
      <c r="E34" s="115"/>
      <c r="F34" s="115"/>
      <c r="G34" s="115"/>
      <c r="H34" s="115"/>
      <c r="I34" s="115"/>
      <c r="J34" s="115"/>
      <c r="K34" s="115"/>
      <c r="L34" s="115"/>
      <c r="M34" s="116"/>
      <c r="N34" s="116"/>
      <c r="O34" s="116"/>
    </row>
    <row r="35" spans="1:15" ht="13.5" customHeight="1">
      <c r="B35" s="146" t="s">
        <v>237</v>
      </c>
      <c r="C35" s="146"/>
      <c r="D35" s="127" t="s">
        <v>251</v>
      </c>
      <c r="E35" s="115">
        <v>95568</v>
      </c>
      <c r="F35" s="115">
        <v>45708</v>
      </c>
      <c r="G35" s="115">
        <v>49860</v>
      </c>
      <c r="H35" s="115"/>
      <c r="I35" s="155">
        <v>44614</v>
      </c>
      <c r="J35" s="155"/>
      <c r="K35" s="115">
        <v>20625</v>
      </c>
      <c r="L35" s="115">
        <v>23989</v>
      </c>
      <c r="M35" s="116">
        <v>46.68</v>
      </c>
      <c r="N35" s="116">
        <v>45.12</v>
      </c>
      <c r="O35" s="116">
        <v>48.11</v>
      </c>
    </row>
    <row r="36" spans="1:15" ht="6" customHeight="1">
      <c r="B36" s="146"/>
      <c r="C36" s="146"/>
      <c r="D36" s="127"/>
      <c r="E36" s="115"/>
      <c r="F36" s="115"/>
      <c r="G36" s="115"/>
      <c r="H36" s="115"/>
      <c r="I36" s="115"/>
      <c r="J36" s="115"/>
      <c r="K36" s="115"/>
      <c r="L36" s="115"/>
      <c r="M36" s="116"/>
      <c r="N36" s="116"/>
      <c r="O36" s="116"/>
    </row>
    <row r="37" spans="1:15" ht="13.5" customHeight="1">
      <c r="B37" s="146" t="s">
        <v>252</v>
      </c>
      <c r="C37" s="146"/>
      <c r="D37" s="127" t="s">
        <v>234</v>
      </c>
      <c r="E37" s="115">
        <v>95568</v>
      </c>
      <c r="F37" s="115">
        <v>45708</v>
      </c>
      <c r="G37" s="115">
        <v>49860</v>
      </c>
      <c r="H37" s="115"/>
      <c r="I37" s="155">
        <v>44552</v>
      </c>
      <c r="J37" s="155"/>
      <c r="K37" s="115">
        <v>20584</v>
      </c>
      <c r="L37" s="115">
        <v>23968</v>
      </c>
      <c r="M37" s="116">
        <v>46.62</v>
      </c>
      <c r="N37" s="116">
        <v>45.03</v>
      </c>
      <c r="O37" s="116">
        <v>48.07</v>
      </c>
    </row>
    <row r="38" spans="1:15" ht="13.5" customHeight="1">
      <c r="B38" s="4"/>
      <c r="C38" s="4"/>
      <c r="D38" s="127"/>
      <c r="E38" s="115"/>
      <c r="F38" s="115"/>
      <c r="G38" s="115"/>
      <c r="H38" s="115"/>
      <c r="I38" s="115"/>
      <c r="J38" s="115"/>
      <c r="K38" s="115"/>
      <c r="L38" s="115"/>
      <c r="M38" s="116"/>
      <c r="N38" s="116"/>
      <c r="O38" s="116"/>
    </row>
    <row r="39" spans="1:15" ht="13.5" customHeight="1">
      <c r="A39" s="118"/>
      <c r="B39" s="146" t="s">
        <v>244</v>
      </c>
      <c r="C39" s="146"/>
      <c r="D39" s="114" t="s">
        <v>253</v>
      </c>
      <c r="E39" s="115">
        <v>95233</v>
      </c>
      <c r="F39" s="115">
        <v>45580</v>
      </c>
      <c r="G39" s="115">
        <v>49653</v>
      </c>
      <c r="H39" s="115"/>
      <c r="I39" s="155">
        <v>44787</v>
      </c>
      <c r="J39" s="155"/>
      <c r="K39" s="115">
        <v>21469</v>
      </c>
      <c r="L39" s="115">
        <v>23318</v>
      </c>
      <c r="M39" s="116">
        <v>47.03</v>
      </c>
      <c r="N39" s="116">
        <v>47.1</v>
      </c>
      <c r="O39" s="116">
        <v>46.96</v>
      </c>
    </row>
    <row r="40" spans="1:15" ht="13.5" customHeight="1">
      <c r="A40" s="118"/>
      <c r="B40" s="4"/>
      <c r="C40" s="4"/>
      <c r="D40" s="114"/>
      <c r="E40" s="115"/>
      <c r="F40" s="115"/>
      <c r="G40" s="115"/>
      <c r="H40" s="115"/>
      <c r="I40" s="115"/>
      <c r="J40" s="115"/>
      <c r="K40" s="115"/>
      <c r="L40" s="115"/>
      <c r="M40" s="116"/>
      <c r="N40" s="116"/>
      <c r="O40" s="116"/>
    </row>
    <row r="41" spans="1:15" ht="13.5" customHeight="1">
      <c r="A41" s="118"/>
      <c r="B41" s="119" t="s">
        <v>230</v>
      </c>
      <c r="C41" s="120" t="s">
        <v>231</v>
      </c>
      <c r="D41" s="127" t="s">
        <v>254</v>
      </c>
      <c r="E41" s="115">
        <v>96713</v>
      </c>
      <c r="F41" s="115">
        <v>46417</v>
      </c>
      <c r="G41" s="115">
        <v>50296</v>
      </c>
      <c r="H41" s="115"/>
      <c r="I41" s="155">
        <v>44267</v>
      </c>
      <c r="J41" s="155"/>
      <c r="K41" s="115">
        <v>21524</v>
      </c>
      <c r="L41" s="115">
        <v>22743</v>
      </c>
      <c r="M41" s="116">
        <v>45.77</v>
      </c>
      <c r="N41" s="116">
        <v>46.37</v>
      </c>
      <c r="O41" s="116">
        <v>45.22</v>
      </c>
    </row>
    <row r="42" spans="1:15" ht="13.5" customHeight="1">
      <c r="A42" s="118"/>
      <c r="B42" s="119"/>
      <c r="C42" s="120" t="s">
        <v>233</v>
      </c>
      <c r="D42" s="114" t="s">
        <v>234</v>
      </c>
      <c r="E42" s="115">
        <v>96713</v>
      </c>
      <c r="F42" s="115">
        <v>46417</v>
      </c>
      <c r="G42" s="115">
        <v>50296</v>
      </c>
      <c r="H42" s="115"/>
      <c r="I42" s="155">
        <v>44269</v>
      </c>
      <c r="J42" s="155"/>
      <c r="K42" s="115">
        <v>21525</v>
      </c>
      <c r="L42" s="115">
        <v>22744</v>
      </c>
      <c r="M42" s="116">
        <v>45.77</v>
      </c>
      <c r="N42" s="116">
        <v>46.37</v>
      </c>
      <c r="O42" s="116">
        <v>45.22</v>
      </c>
    </row>
    <row r="43" spans="1:15" ht="13.5" customHeight="1">
      <c r="A43" s="118"/>
      <c r="B43" s="119"/>
      <c r="C43" s="120"/>
      <c r="D43" s="114"/>
      <c r="E43" s="115"/>
      <c r="F43" s="115"/>
      <c r="G43" s="115"/>
      <c r="H43" s="115"/>
      <c r="I43" s="115"/>
      <c r="J43" s="115"/>
      <c r="K43" s="115"/>
      <c r="L43" s="115"/>
      <c r="M43" s="116"/>
      <c r="N43" s="116"/>
      <c r="O43" s="116"/>
    </row>
    <row r="44" spans="1:15" ht="13.5" customHeight="1">
      <c r="B44" s="146" t="s">
        <v>247</v>
      </c>
      <c r="C44" s="146"/>
      <c r="D44" s="114" t="s">
        <v>255</v>
      </c>
      <c r="E44" s="115">
        <v>95654</v>
      </c>
      <c r="F44" s="115">
        <v>45832</v>
      </c>
      <c r="G44" s="115">
        <v>49822</v>
      </c>
      <c r="H44" s="115"/>
      <c r="I44" s="155">
        <v>48464</v>
      </c>
      <c r="J44" s="155"/>
      <c r="K44" s="115">
        <v>22934</v>
      </c>
      <c r="L44" s="115">
        <v>25530</v>
      </c>
      <c r="M44" s="116">
        <v>50.67</v>
      </c>
      <c r="N44" s="116">
        <v>50.04</v>
      </c>
      <c r="O44" s="116">
        <v>51.24</v>
      </c>
    </row>
    <row r="45" spans="1:15" ht="13.5" customHeight="1">
      <c r="B45" s="4"/>
      <c r="C45" s="4"/>
      <c r="D45" s="114"/>
      <c r="E45" s="115"/>
      <c r="F45" s="115"/>
      <c r="G45" s="115"/>
      <c r="H45" s="115"/>
      <c r="I45" s="115"/>
      <c r="J45" s="115"/>
      <c r="K45" s="115"/>
      <c r="L45" s="115"/>
      <c r="M45" s="116"/>
      <c r="N45" s="116"/>
      <c r="O45" s="116"/>
    </row>
    <row r="46" spans="1:15" ht="13.5" customHeight="1">
      <c r="B46" s="120" t="s">
        <v>256</v>
      </c>
      <c r="C46" s="120" t="s">
        <v>233</v>
      </c>
      <c r="D46" s="114" t="s">
        <v>257</v>
      </c>
      <c r="E46" s="115">
        <v>97027</v>
      </c>
      <c r="F46" s="115">
        <v>46784</v>
      </c>
      <c r="G46" s="115">
        <v>50243</v>
      </c>
      <c r="H46" s="115"/>
      <c r="I46" s="155">
        <v>32798</v>
      </c>
      <c r="J46" s="155"/>
      <c r="K46" s="115">
        <v>15559</v>
      </c>
      <c r="L46" s="115">
        <v>17239</v>
      </c>
      <c r="M46" s="116">
        <v>33.799999999999997</v>
      </c>
      <c r="N46" s="116">
        <v>33.26</v>
      </c>
      <c r="O46" s="116">
        <v>34.31</v>
      </c>
    </row>
    <row r="47" spans="1:15" ht="13.5" customHeight="1">
      <c r="B47" s="4"/>
      <c r="C47" s="4"/>
      <c r="D47" s="114"/>
      <c r="E47" s="115"/>
      <c r="F47" s="115"/>
      <c r="G47" s="115"/>
      <c r="H47" s="115"/>
      <c r="I47" s="115"/>
      <c r="J47" s="115"/>
      <c r="K47" s="115"/>
      <c r="L47" s="115"/>
      <c r="M47" s="116"/>
      <c r="N47" s="116"/>
      <c r="O47" s="116"/>
    </row>
    <row r="48" spans="1:15" ht="13.5" customHeight="1">
      <c r="B48" s="4" t="s">
        <v>239</v>
      </c>
      <c r="C48" s="1" t="s">
        <v>240</v>
      </c>
      <c r="D48" s="114" t="s">
        <v>258</v>
      </c>
      <c r="E48" s="115">
        <v>96482</v>
      </c>
      <c r="F48" s="115">
        <v>46358</v>
      </c>
      <c r="G48" s="115">
        <v>50124</v>
      </c>
      <c r="H48" s="115"/>
      <c r="I48" s="155">
        <v>45729</v>
      </c>
      <c r="J48" s="155"/>
      <c r="K48" s="115">
        <v>21767</v>
      </c>
      <c r="L48" s="115">
        <v>23962</v>
      </c>
      <c r="M48" s="116">
        <v>47.4</v>
      </c>
      <c r="N48" s="116">
        <v>46.95</v>
      </c>
      <c r="O48" s="116">
        <v>47.81</v>
      </c>
    </row>
    <row r="49" spans="1:15" ht="13.5" customHeight="1">
      <c r="B49" s="4"/>
      <c r="C49" s="118" t="s">
        <v>242</v>
      </c>
      <c r="D49" s="114" t="s">
        <v>234</v>
      </c>
      <c r="E49" s="115">
        <v>96482</v>
      </c>
      <c r="F49" s="115">
        <v>46358</v>
      </c>
      <c r="G49" s="115">
        <v>50124</v>
      </c>
      <c r="H49" s="115"/>
      <c r="I49" s="155">
        <v>45735</v>
      </c>
      <c r="J49" s="155"/>
      <c r="K49" s="115">
        <v>21773</v>
      </c>
      <c r="L49" s="115">
        <v>23962</v>
      </c>
      <c r="M49" s="116">
        <v>47.4</v>
      </c>
      <c r="N49" s="116">
        <v>46.97</v>
      </c>
      <c r="O49" s="116">
        <v>47.81</v>
      </c>
    </row>
    <row r="50" spans="1:15" ht="13.5" customHeight="1">
      <c r="B50" s="4"/>
      <c r="C50" s="1" t="s">
        <v>243</v>
      </c>
      <c r="D50" s="114" t="s">
        <v>234</v>
      </c>
      <c r="E50" s="115">
        <v>96434</v>
      </c>
      <c r="F50" s="115">
        <v>46341</v>
      </c>
      <c r="G50" s="115">
        <v>50093</v>
      </c>
      <c r="H50" s="115"/>
      <c r="I50" s="155">
        <v>45445</v>
      </c>
      <c r="J50" s="155"/>
      <c r="K50" s="115">
        <v>21616</v>
      </c>
      <c r="L50" s="115">
        <v>23829</v>
      </c>
      <c r="M50" s="116">
        <v>47.13</v>
      </c>
      <c r="N50" s="116">
        <v>46.65</v>
      </c>
      <c r="O50" s="116">
        <v>47.57</v>
      </c>
    </row>
    <row r="51" spans="1:15" ht="13.5" customHeight="1">
      <c r="B51" s="4"/>
      <c r="D51" s="114"/>
      <c r="E51" s="115"/>
      <c r="F51" s="115"/>
      <c r="G51" s="115"/>
      <c r="H51" s="115"/>
      <c r="I51" s="115"/>
      <c r="J51" s="115"/>
      <c r="K51" s="115"/>
      <c r="L51" s="115"/>
      <c r="M51" s="116"/>
      <c r="N51" s="116"/>
      <c r="O51" s="116"/>
    </row>
    <row r="52" spans="1:15" ht="13.5" customHeight="1">
      <c r="B52" s="146" t="s">
        <v>235</v>
      </c>
      <c r="C52" s="146"/>
      <c r="D52" s="114" t="s">
        <v>259</v>
      </c>
      <c r="E52" s="115">
        <v>95007</v>
      </c>
      <c r="F52" s="115">
        <v>45512</v>
      </c>
      <c r="G52" s="115">
        <v>49495</v>
      </c>
      <c r="H52" s="115"/>
      <c r="I52" s="155">
        <v>31919</v>
      </c>
      <c r="J52" s="155"/>
      <c r="K52" s="115">
        <v>14656</v>
      </c>
      <c r="L52" s="115">
        <v>17263</v>
      </c>
      <c r="M52" s="116">
        <v>33.6</v>
      </c>
      <c r="N52" s="116">
        <v>32.200000000000003</v>
      </c>
      <c r="O52" s="116">
        <v>34.880000000000003</v>
      </c>
    </row>
    <row r="53" spans="1:15" ht="13.5" customHeight="1">
      <c r="B53" s="4"/>
      <c r="C53" s="4"/>
      <c r="D53" s="114"/>
      <c r="E53" s="115"/>
      <c r="F53" s="115"/>
      <c r="G53" s="115"/>
      <c r="H53" s="115"/>
      <c r="I53" s="115"/>
      <c r="J53" s="115"/>
      <c r="K53" s="115"/>
      <c r="L53" s="115"/>
      <c r="M53" s="116"/>
      <c r="N53" s="116"/>
      <c r="O53" s="116"/>
    </row>
    <row r="54" spans="1:15" ht="13.5" customHeight="1">
      <c r="B54" s="146" t="s">
        <v>237</v>
      </c>
      <c r="C54" s="146"/>
      <c r="D54" s="127" t="s">
        <v>260</v>
      </c>
      <c r="E54" s="115">
        <v>94081</v>
      </c>
      <c r="F54" s="115">
        <v>45056</v>
      </c>
      <c r="G54" s="115">
        <v>49025</v>
      </c>
      <c r="H54" s="115"/>
      <c r="I54" s="155">
        <v>31451</v>
      </c>
      <c r="J54" s="155"/>
      <c r="K54" s="115">
        <v>14494</v>
      </c>
      <c r="L54" s="115">
        <v>16957</v>
      </c>
      <c r="M54" s="116">
        <v>33.43</v>
      </c>
      <c r="N54" s="116">
        <v>32.17</v>
      </c>
      <c r="O54" s="116">
        <v>34.590000000000003</v>
      </c>
    </row>
    <row r="55" spans="1:15" ht="13.5" customHeight="1">
      <c r="B55" s="4"/>
      <c r="C55" s="4"/>
      <c r="D55" s="114"/>
      <c r="E55" s="115"/>
      <c r="F55" s="115"/>
      <c r="G55" s="115"/>
      <c r="H55" s="115"/>
      <c r="I55" s="115"/>
      <c r="J55" s="115"/>
      <c r="K55" s="115"/>
      <c r="L55" s="115"/>
      <c r="M55" s="116"/>
      <c r="N55" s="116"/>
      <c r="O55" s="116"/>
    </row>
    <row r="56" spans="1:15" ht="13.5" customHeight="1">
      <c r="B56" s="119" t="s">
        <v>230</v>
      </c>
      <c r="C56" s="120" t="s">
        <v>231</v>
      </c>
      <c r="D56" s="127" t="s">
        <v>261</v>
      </c>
      <c r="E56" s="115">
        <v>95227</v>
      </c>
      <c r="F56" s="115">
        <v>45701</v>
      </c>
      <c r="G56" s="115">
        <v>49526</v>
      </c>
      <c r="H56" s="115"/>
      <c r="I56" s="155">
        <v>42770</v>
      </c>
      <c r="J56" s="155"/>
      <c r="K56" s="115">
        <v>20390</v>
      </c>
      <c r="L56" s="115">
        <v>22380</v>
      </c>
      <c r="M56" s="116">
        <v>44.91</v>
      </c>
      <c r="N56" s="116">
        <v>44.62</v>
      </c>
      <c r="O56" s="116">
        <v>45.19</v>
      </c>
    </row>
    <row r="57" spans="1:15">
      <c r="A57" s="21"/>
      <c r="B57" s="4"/>
      <c r="C57" s="120" t="s">
        <v>233</v>
      </c>
      <c r="D57" s="114" t="s">
        <v>234</v>
      </c>
      <c r="E57" s="115">
        <v>95227</v>
      </c>
      <c r="F57" s="115">
        <v>45701</v>
      </c>
      <c r="G57" s="115">
        <v>49526</v>
      </c>
      <c r="H57" s="115"/>
      <c r="I57" s="155">
        <v>42771</v>
      </c>
      <c r="J57" s="155"/>
      <c r="K57" s="115">
        <v>20391</v>
      </c>
      <c r="L57" s="115">
        <v>22380</v>
      </c>
      <c r="M57" s="116">
        <v>44.91</v>
      </c>
      <c r="N57" s="116">
        <v>44.62</v>
      </c>
      <c r="O57" s="116">
        <v>45.19</v>
      </c>
    </row>
    <row r="58" spans="1:15">
      <c r="A58" s="21"/>
      <c r="B58" s="4"/>
      <c r="C58" s="120"/>
      <c r="D58" s="114"/>
      <c r="E58" s="115"/>
      <c r="F58" s="115"/>
      <c r="G58" s="115"/>
      <c r="H58" s="115"/>
      <c r="I58" s="115"/>
      <c r="J58" s="115"/>
      <c r="K58" s="115"/>
      <c r="L58" s="115"/>
      <c r="M58" s="116"/>
      <c r="N58" s="116"/>
      <c r="O58" s="116"/>
    </row>
    <row r="59" spans="1:15">
      <c r="A59" s="21"/>
      <c r="B59" s="146" t="s">
        <v>244</v>
      </c>
      <c r="C59" s="146"/>
      <c r="D59" s="114" t="s">
        <v>262</v>
      </c>
      <c r="E59" s="128">
        <v>93619</v>
      </c>
      <c r="F59" s="128">
        <v>44890</v>
      </c>
      <c r="G59" s="128">
        <v>48729</v>
      </c>
      <c r="H59" s="128"/>
      <c r="I59" s="156">
        <v>37191</v>
      </c>
      <c r="J59" s="156"/>
      <c r="K59" s="128">
        <v>17661</v>
      </c>
      <c r="L59" s="128">
        <v>19530</v>
      </c>
      <c r="M59" s="116">
        <v>39.729999999999997</v>
      </c>
      <c r="N59" s="116">
        <v>39.340000000000003</v>
      </c>
      <c r="O59" s="116">
        <v>40.08</v>
      </c>
    </row>
    <row r="60" spans="1:15">
      <c r="A60" s="21"/>
      <c r="B60" s="4"/>
      <c r="C60" s="4"/>
      <c r="D60" s="114"/>
      <c r="E60" s="128"/>
      <c r="F60" s="128"/>
      <c r="G60" s="128"/>
      <c r="H60" s="128"/>
      <c r="I60" s="128"/>
      <c r="J60" s="128"/>
      <c r="K60" s="128"/>
      <c r="L60" s="128"/>
      <c r="M60" s="116"/>
      <c r="N60" s="116"/>
      <c r="O60" s="116"/>
    </row>
    <row r="61" spans="1:15">
      <c r="A61" s="21"/>
      <c r="B61" s="4" t="s">
        <v>239</v>
      </c>
      <c r="C61" s="118" t="s">
        <v>240</v>
      </c>
      <c r="D61" s="114" t="s">
        <v>263</v>
      </c>
      <c r="E61" s="115">
        <v>94896</v>
      </c>
      <c r="F61" s="115">
        <v>45921</v>
      </c>
      <c r="G61" s="115">
        <v>48975</v>
      </c>
      <c r="H61" s="115"/>
      <c r="I61" s="155">
        <v>46143</v>
      </c>
      <c r="J61" s="155"/>
      <c r="K61" s="115">
        <v>22216</v>
      </c>
      <c r="L61" s="115">
        <v>23927</v>
      </c>
      <c r="M61" s="116">
        <v>48.62</v>
      </c>
      <c r="N61" s="116">
        <v>48.38</v>
      </c>
      <c r="O61" s="116">
        <v>48.86</v>
      </c>
    </row>
    <row r="62" spans="1:15">
      <c r="A62" s="21"/>
      <c r="B62" s="4"/>
      <c r="C62" s="118" t="s">
        <v>242</v>
      </c>
      <c r="D62" s="114" t="s">
        <v>234</v>
      </c>
      <c r="E62" s="115">
        <v>94896</v>
      </c>
      <c r="F62" s="115">
        <v>45921</v>
      </c>
      <c r="G62" s="115">
        <v>48975</v>
      </c>
      <c r="H62" s="115"/>
      <c r="I62" s="155">
        <v>46143</v>
      </c>
      <c r="J62" s="155"/>
      <c r="K62" s="115">
        <v>22216</v>
      </c>
      <c r="L62" s="115">
        <v>23927</v>
      </c>
      <c r="M62" s="116">
        <v>48.62</v>
      </c>
      <c r="N62" s="116">
        <v>48.38</v>
      </c>
      <c r="O62" s="116">
        <v>48.86</v>
      </c>
    </row>
    <row r="63" spans="1:15">
      <c r="A63" s="21"/>
      <c r="B63" s="4"/>
      <c r="C63" s="1" t="s">
        <v>243</v>
      </c>
      <c r="D63" s="114" t="s">
        <v>234</v>
      </c>
      <c r="E63" s="115">
        <v>94896</v>
      </c>
      <c r="F63" s="115">
        <v>45921</v>
      </c>
      <c r="G63" s="115">
        <v>48975</v>
      </c>
      <c r="H63" s="115"/>
      <c r="I63" s="155">
        <v>46081</v>
      </c>
      <c r="J63" s="155"/>
      <c r="K63" s="115">
        <v>22168</v>
      </c>
      <c r="L63" s="115">
        <v>23913</v>
      </c>
      <c r="M63" s="116">
        <v>48.56</v>
      </c>
      <c r="N63" s="116">
        <v>48.27</v>
      </c>
      <c r="O63" s="116">
        <v>48.83</v>
      </c>
    </row>
    <row r="64" spans="1:15">
      <c r="A64" s="21"/>
      <c r="B64" s="4"/>
      <c r="D64" s="114"/>
      <c r="E64" s="115"/>
      <c r="F64" s="115"/>
      <c r="G64" s="115"/>
      <c r="H64" s="115"/>
      <c r="I64" s="115"/>
      <c r="J64" s="115"/>
      <c r="K64" s="115"/>
      <c r="L64" s="115"/>
      <c r="M64" s="116"/>
      <c r="N64" s="116"/>
      <c r="O64" s="116"/>
    </row>
    <row r="65" spans="1:15">
      <c r="A65" s="21"/>
      <c r="B65" s="146" t="s">
        <v>247</v>
      </c>
      <c r="C65" s="146"/>
      <c r="D65" s="114" t="s">
        <v>264</v>
      </c>
      <c r="E65" s="115">
        <v>93604</v>
      </c>
      <c r="F65" s="115">
        <v>45163</v>
      </c>
      <c r="G65" s="115">
        <v>48441</v>
      </c>
      <c r="H65" s="115"/>
      <c r="I65" s="155">
        <v>43290</v>
      </c>
      <c r="J65" s="155"/>
      <c r="K65" s="115">
        <v>20516</v>
      </c>
      <c r="L65" s="115">
        <v>22774</v>
      </c>
      <c r="M65" s="116">
        <v>46.25</v>
      </c>
      <c r="N65" s="116">
        <v>45.43</v>
      </c>
      <c r="O65" s="116">
        <v>47.01</v>
      </c>
    </row>
    <row r="66" spans="1:15">
      <c r="A66" s="21"/>
      <c r="B66" s="4"/>
      <c r="C66" s="52"/>
      <c r="D66" s="43"/>
      <c r="E66" s="115"/>
      <c r="F66" s="115"/>
      <c r="G66" s="115"/>
      <c r="H66" s="115"/>
      <c r="I66" s="115"/>
      <c r="J66" s="115"/>
      <c r="K66" s="115"/>
      <c r="L66" s="115"/>
      <c r="M66" s="116"/>
      <c r="N66" s="116"/>
      <c r="O66" s="116"/>
    </row>
    <row r="67" spans="1:15">
      <c r="A67" s="21"/>
      <c r="B67" s="119" t="s">
        <v>230</v>
      </c>
      <c r="C67" s="120" t="s">
        <v>231</v>
      </c>
      <c r="D67" s="127" t="s">
        <v>265</v>
      </c>
      <c r="E67" s="115">
        <v>94941</v>
      </c>
      <c r="F67" s="115">
        <v>46061</v>
      </c>
      <c r="G67" s="115">
        <v>48880</v>
      </c>
      <c r="H67" s="115"/>
      <c r="I67" s="155">
        <v>52065</v>
      </c>
      <c r="J67" s="155"/>
      <c r="K67" s="115">
        <v>25507</v>
      </c>
      <c r="L67" s="115">
        <v>26558</v>
      </c>
      <c r="M67" s="116">
        <v>54.84</v>
      </c>
      <c r="N67" s="116">
        <v>55.38</v>
      </c>
      <c r="O67" s="116">
        <v>54.33</v>
      </c>
    </row>
    <row r="68" spans="1:15">
      <c r="A68" s="21"/>
      <c r="B68" s="4"/>
      <c r="C68" s="120" t="s">
        <v>233</v>
      </c>
      <c r="D68" s="114" t="s">
        <v>234</v>
      </c>
      <c r="E68" s="115">
        <v>94941</v>
      </c>
      <c r="F68" s="115">
        <v>46061</v>
      </c>
      <c r="G68" s="115">
        <v>48880</v>
      </c>
      <c r="H68" s="115"/>
      <c r="I68" s="155">
        <v>52063</v>
      </c>
      <c r="J68" s="155"/>
      <c r="K68" s="115">
        <v>25503</v>
      </c>
      <c r="L68" s="115">
        <v>26560</v>
      </c>
      <c r="M68" s="116">
        <v>54.84</v>
      </c>
      <c r="N68" s="116">
        <v>55.37</v>
      </c>
      <c r="O68" s="116">
        <v>54.34</v>
      </c>
    </row>
    <row r="69" spans="1:15">
      <c r="A69" s="21"/>
      <c r="B69" s="43"/>
      <c r="C69" s="52"/>
      <c r="D69" s="43"/>
      <c r="E69" s="115"/>
      <c r="F69" s="115"/>
      <c r="G69" s="115"/>
      <c r="H69" s="115"/>
      <c r="I69" s="115"/>
      <c r="J69" s="115"/>
      <c r="K69" s="115"/>
      <c r="L69" s="115"/>
      <c r="M69" s="116"/>
      <c r="N69" s="116"/>
      <c r="O69" s="116"/>
    </row>
    <row r="70" spans="1:15">
      <c r="A70" s="21"/>
      <c r="B70" s="146" t="s">
        <v>235</v>
      </c>
      <c r="C70" s="146"/>
      <c r="D70" s="114" t="s">
        <v>266</v>
      </c>
      <c r="E70" s="115">
        <v>92599</v>
      </c>
      <c r="F70" s="115">
        <v>44665</v>
      </c>
      <c r="G70" s="115">
        <v>47934</v>
      </c>
      <c r="H70" s="115"/>
      <c r="I70" s="155">
        <v>50698</v>
      </c>
      <c r="J70" s="155"/>
      <c r="K70" s="115">
        <v>24156</v>
      </c>
      <c r="L70" s="115">
        <v>26542</v>
      </c>
      <c r="M70" s="116">
        <v>54.75</v>
      </c>
      <c r="N70" s="116">
        <v>54.08</v>
      </c>
      <c r="O70" s="116">
        <v>55.37</v>
      </c>
    </row>
    <row r="71" spans="1:15">
      <c r="A71" s="21"/>
      <c r="B71" s="4"/>
      <c r="C71" s="52"/>
      <c r="D71" s="43"/>
      <c r="E71" s="115"/>
      <c r="F71" s="115"/>
      <c r="G71" s="115"/>
      <c r="H71" s="115"/>
      <c r="I71" s="115"/>
      <c r="J71" s="115"/>
      <c r="K71" s="115"/>
      <c r="L71" s="115"/>
      <c r="M71" s="116"/>
      <c r="N71" s="116"/>
      <c r="O71" s="116"/>
    </row>
    <row r="72" spans="1:15">
      <c r="A72" s="21"/>
      <c r="B72" s="4" t="s">
        <v>239</v>
      </c>
      <c r="C72" s="118" t="s">
        <v>240</v>
      </c>
      <c r="D72" s="114" t="s">
        <v>266</v>
      </c>
      <c r="E72" s="115">
        <v>92595</v>
      </c>
      <c r="F72" s="115">
        <v>44642</v>
      </c>
      <c r="G72" s="115">
        <v>47953</v>
      </c>
      <c r="H72" s="115"/>
      <c r="I72" s="155">
        <v>50877</v>
      </c>
      <c r="J72" s="155"/>
      <c r="K72" s="115">
        <v>24292</v>
      </c>
      <c r="L72" s="115">
        <v>26585</v>
      </c>
      <c r="M72" s="116">
        <v>54.95</v>
      </c>
      <c r="N72" s="116">
        <v>54.42</v>
      </c>
      <c r="O72" s="116">
        <v>55.44</v>
      </c>
    </row>
    <row r="73" spans="1:15">
      <c r="A73" s="21"/>
      <c r="B73" s="4"/>
      <c r="C73" s="118" t="s">
        <v>242</v>
      </c>
      <c r="D73" s="114" t="s">
        <v>234</v>
      </c>
      <c r="E73" s="115">
        <v>92595</v>
      </c>
      <c r="F73" s="115">
        <v>44642</v>
      </c>
      <c r="G73" s="115">
        <v>47953</v>
      </c>
      <c r="H73" s="115"/>
      <c r="I73" s="155">
        <v>50877</v>
      </c>
      <c r="J73" s="155"/>
      <c r="K73" s="115">
        <v>24293</v>
      </c>
      <c r="L73" s="115">
        <v>26584</v>
      </c>
      <c r="M73" s="116">
        <v>54.95</v>
      </c>
      <c r="N73" s="116">
        <v>54.42</v>
      </c>
      <c r="O73" s="116">
        <v>55.44</v>
      </c>
    </row>
    <row r="74" spans="1:15">
      <c r="A74" s="21"/>
      <c r="B74" s="4"/>
      <c r="C74" s="1" t="s">
        <v>243</v>
      </c>
      <c r="D74" s="114" t="s">
        <v>234</v>
      </c>
      <c r="E74" s="115">
        <v>92595</v>
      </c>
      <c r="F74" s="115">
        <v>44642</v>
      </c>
      <c r="G74" s="115">
        <v>47953</v>
      </c>
      <c r="H74" s="115"/>
      <c r="I74" s="155">
        <v>48355</v>
      </c>
      <c r="J74" s="155"/>
      <c r="K74" s="115">
        <v>22952</v>
      </c>
      <c r="L74" s="115">
        <v>25403</v>
      </c>
      <c r="M74" s="116">
        <v>52.22</v>
      </c>
      <c r="N74" s="116">
        <v>51.41</v>
      </c>
      <c r="O74" s="116">
        <v>52.97</v>
      </c>
    </row>
    <row r="75" spans="1:15">
      <c r="A75" s="21"/>
      <c r="B75" s="4"/>
      <c r="C75" s="52"/>
      <c r="D75" s="43"/>
      <c r="E75" s="115"/>
      <c r="F75" s="115"/>
      <c r="G75" s="115"/>
      <c r="H75" s="115"/>
      <c r="I75" s="115"/>
      <c r="J75" s="115"/>
      <c r="K75" s="115"/>
      <c r="L75" s="115"/>
      <c r="M75" s="116"/>
      <c r="N75" s="116"/>
      <c r="O75" s="116"/>
    </row>
    <row r="76" spans="1:15" ht="8.25" customHeight="1">
      <c r="A76" s="21"/>
      <c r="B76" s="56"/>
      <c r="C76" s="129"/>
      <c r="D76" s="130"/>
      <c r="E76" s="131"/>
      <c r="F76" s="131"/>
      <c r="G76" s="131"/>
      <c r="H76" s="131"/>
      <c r="I76" s="131"/>
      <c r="J76" s="132"/>
      <c r="K76" s="131"/>
      <c r="L76" s="131"/>
      <c r="M76" s="133"/>
      <c r="N76" s="133"/>
      <c r="O76" s="133"/>
    </row>
    <row r="77" spans="1:15" ht="17.25" customHeight="1">
      <c r="A77" s="21"/>
      <c r="B77" s="1" t="s">
        <v>267</v>
      </c>
      <c r="C77" s="21"/>
      <c r="D77" s="21"/>
      <c r="E77" s="21"/>
      <c r="F77" s="21"/>
      <c r="G77" s="21"/>
      <c r="H77" s="21"/>
      <c r="I77" s="21"/>
      <c r="J77" s="21"/>
      <c r="K77" s="21"/>
      <c r="L77" s="21"/>
      <c r="M77" s="21"/>
      <c r="N77" s="21"/>
      <c r="O77" s="21"/>
    </row>
    <row r="79" spans="1:15" ht="13.5" customHeight="1">
      <c r="A79" s="21"/>
      <c r="B79" s="21"/>
      <c r="C79" s="21"/>
      <c r="D79" s="134"/>
      <c r="E79" s="21"/>
      <c r="F79" s="21"/>
      <c r="G79" s="21"/>
      <c r="H79" s="21"/>
      <c r="I79" s="21"/>
      <c r="J79" s="21"/>
      <c r="K79" s="21"/>
      <c r="L79" s="21"/>
      <c r="M79" s="21"/>
      <c r="N79" s="21"/>
      <c r="O79" s="21"/>
    </row>
    <row r="84" spans="6:8" ht="13.5" customHeight="1">
      <c r="F84" s="135"/>
      <c r="G84" s="135"/>
      <c r="H84" s="135"/>
    </row>
  </sheetData>
  <mergeCells count="63">
    <mergeCell ref="F2:I2"/>
    <mergeCell ref="B4:C5"/>
    <mergeCell ref="D4:D5"/>
    <mergeCell ref="E4:G4"/>
    <mergeCell ref="I4:L4"/>
    <mergeCell ref="M4:O4"/>
    <mergeCell ref="I5:J5"/>
    <mergeCell ref="I10:J10"/>
    <mergeCell ref="I11:J11"/>
    <mergeCell ref="B13:C13"/>
    <mergeCell ref="I13:J13"/>
    <mergeCell ref="B15:C15"/>
    <mergeCell ref="I15:J15"/>
    <mergeCell ref="I17:J17"/>
    <mergeCell ref="I18:J18"/>
    <mergeCell ref="I19:J19"/>
    <mergeCell ref="B22:C22"/>
    <mergeCell ref="I22:J22"/>
    <mergeCell ref="I24:J24"/>
    <mergeCell ref="I25:J25"/>
    <mergeCell ref="B27:C27"/>
    <mergeCell ref="I27:J27"/>
    <mergeCell ref="I29:J29"/>
    <mergeCell ref="I30:J30"/>
    <mergeCell ref="I31:J31"/>
    <mergeCell ref="B33:C33"/>
    <mergeCell ref="I33:J33"/>
    <mergeCell ref="B35:C35"/>
    <mergeCell ref="I35:J35"/>
    <mergeCell ref="B36:C36"/>
    <mergeCell ref="B37:C37"/>
    <mergeCell ref="I37:J37"/>
    <mergeCell ref="B39:C39"/>
    <mergeCell ref="I39:J39"/>
    <mergeCell ref="I41:J41"/>
    <mergeCell ref="I42:J42"/>
    <mergeCell ref="B44:C44"/>
    <mergeCell ref="I44:J44"/>
    <mergeCell ref="I46:J46"/>
    <mergeCell ref="I48:J48"/>
    <mergeCell ref="I49:J49"/>
    <mergeCell ref="I50:J50"/>
    <mergeCell ref="B52:C52"/>
    <mergeCell ref="I52:J52"/>
    <mergeCell ref="B54:C54"/>
    <mergeCell ref="I54:J54"/>
    <mergeCell ref="I56:J56"/>
    <mergeCell ref="I57:J57"/>
    <mergeCell ref="B59:C59"/>
    <mergeCell ref="I59:J59"/>
    <mergeCell ref="B70:C70"/>
    <mergeCell ref="I70:J70"/>
    <mergeCell ref="I72:J72"/>
    <mergeCell ref="I61:J61"/>
    <mergeCell ref="I62:J62"/>
    <mergeCell ref="I63:J63"/>
    <mergeCell ref="B65:C65"/>
    <mergeCell ref="I65:J65"/>
    <mergeCell ref="I73:J73"/>
    <mergeCell ref="I74:J74"/>
    <mergeCell ref="F84:H84"/>
    <mergeCell ref="I67:J67"/>
    <mergeCell ref="I68:J68"/>
  </mergeCells>
  <phoneticPr fontId="7"/>
  <printOptions horizontalCentered="1"/>
  <pageMargins left="0.74791666666666701" right="0.74791666666666701" top="0.98402777777777795" bottom="0.98402777777777795" header="0.511811023622047" footer="0.511811023622047"/>
  <pageSetup paperSize="9" scale="47"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18"/>
  <sheetViews>
    <sheetView showGridLines="0" view="pageBreakPreview" topLeftCell="A3" zoomScale="115" zoomScaleNormal="100" zoomScalePageLayoutView="115" workbookViewId="0">
      <selection activeCell="F13" sqref="F13"/>
    </sheetView>
  </sheetViews>
  <sheetFormatPr defaultColWidth="9" defaultRowHeight="12.75" customHeight="1"/>
  <cols>
    <col min="1" max="1" width="5" style="1" customWidth="1"/>
    <col min="2" max="2" width="4.625" style="1" customWidth="1"/>
    <col min="3" max="4" width="2.875" style="1" customWidth="1"/>
    <col min="5" max="14" width="7.125" style="1" customWidth="1"/>
    <col min="15" max="15" width="3.25" style="1" customWidth="1"/>
    <col min="16" max="16384" width="9" style="1"/>
  </cols>
  <sheetData>
    <row r="1" spans="1:78" ht="13.5" customHeight="1">
      <c r="A1" s="21"/>
      <c r="B1" s="21"/>
      <c r="C1" s="21"/>
      <c r="D1" s="21"/>
      <c r="E1" s="21"/>
      <c r="F1" s="21"/>
      <c r="G1" s="21"/>
      <c r="H1" s="21"/>
      <c r="I1" s="21"/>
      <c r="J1" s="21"/>
      <c r="K1" s="21"/>
      <c r="L1" s="21"/>
      <c r="M1" s="21"/>
      <c r="N1" s="21"/>
    </row>
    <row r="2" spans="1:78" ht="18" customHeight="1">
      <c r="F2" s="22" t="s">
        <v>16</v>
      </c>
      <c r="G2" s="135" t="s">
        <v>17</v>
      </c>
      <c r="H2" s="135"/>
      <c r="I2" s="135"/>
      <c r="J2" s="135"/>
      <c r="K2" s="135"/>
      <c r="L2" s="23"/>
    </row>
    <row r="3" spans="1:78" ht="18" customHeight="1">
      <c r="A3" s="21"/>
      <c r="B3" s="21"/>
      <c r="C3" s="21"/>
      <c r="D3" s="21"/>
      <c r="E3" s="21"/>
      <c r="F3" s="21"/>
      <c r="G3" s="21"/>
      <c r="H3" s="21"/>
      <c r="I3" s="21"/>
      <c r="J3" s="21"/>
      <c r="K3" s="21"/>
      <c r="L3" s="21"/>
      <c r="M3" s="21"/>
      <c r="N3" s="21"/>
    </row>
    <row r="4" spans="1:78" ht="18" customHeight="1">
      <c r="A4" s="21"/>
      <c r="B4" s="137" t="s">
        <v>3</v>
      </c>
      <c r="C4" s="137"/>
      <c r="D4" s="137"/>
      <c r="E4" s="138" t="s">
        <v>18</v>
      </c>
      <c r="F4" s="138"/>
      <c r="G4" s="138" t="s">
        <v>19</v>
      </c>
      <c r="H4" s="138"/>
      <c r="I4" s="138" t="s">
        <v>20</v>
      </c>
      <c r="J4" s="138"/>
      <c r="K4" s="138"/>
      <c r="L4" s="138"/>
      <c r="M4" s="138" t="s">
        <v>21</v>
      </c>
      <c r="N4" s="138"/>
    </row>
    <row r="5" spans="1:78" ht="13.5">
      <c r="A5" s="21"/>
      <c r="B5" s="137"/>
      <c r="C5" s="137"/>
      <c r="D5" s="137"/>
      <c r="E5" s="139" t="s">
        <v>22</v>
      </c>
      <c r="F5" s="139" t="s">
        <v>23</v>
      </c>
      <c r="G5" s="139" t="s">
        <v>24</v>
      </c>
      <c r="H5" s="139" t="s">
        <v>25</v>
      </c>
      <c r="I5" s="139" t="s">
        <v>26</v>
      </c>
      <c r="J5" s="139" t="s">
        <v>27</v>
      </c>
      <c r="K5" s="25"/>
      <c r="L5" s="26"/>
      <c r="M5" s="139" t="s">
        <v>28</v>
      </c>
      <c r="N5" s="139" t="s">
        <v>29</v>
      </c>
    </row>
    <row r="6" spans="1:78" ht="13.5">
      <c r="A6" s="21"/>
      <c r="B6" s="137"/>
      <c r="C6" s="137"/>
      <c r="D6" s="137"/>
      <c r="E6" s="139"/>
      <c r="F6" s="139"/>
      <c r="G6" s="139"/>
      <c r="H6" s="139"/>
      <c r="I6" s="139"/>
      <c r="J6" s="139"/>
      <c r="K6" s="27" t="s">
        <v>30</v>
      </c>
      <c r="L6" s="27" t="s">
        <v>31</v>
      </c>
      <c r="M6" s="139"/>
      <c r="N6" s="139"/>
    </row>
    <row r="7" spans="1:78" ht="18" customHeight="1">
      <c r="A7" s="21"/>
      <c r="B7" s="28" t="s">
        <v>32</v>
      </c>
      <c r="C7" s="9" t="s">
        <v>33</v>
      </c>
      <c r="D7" s="10" t="s">
        <v>13</v>
      </c>
      <c r="E7" s="11">
        <v>4</v>
      </c>
      <c r="F7" s="29">
        <v>0</v>
      </c>
      <c r="G7" s="29">
        <v>25</v>
      </c>
      <c r="H7" s="29">
        <v>23</v>
      </c>
      <c r="I7" s="29">
        <v>156</v>
      </c>
      <c r="J7" s="29">
        <v>156</v>
      </c>
      <c r="K7" s="29">
        <v>156</v>
      </c>
      <c r="L7" s="29">
        <v>0</v>
      </c>
      <c r="M7" s="29">
        <v>0</v>
      </c>
      <c r="N7" s="29">
        <v>0</v>
      </c>
    </row>
    <row r="8" spans="1:78" ht="18" customHeight="1">
      <c r="B8" s="9"/>
      <c r="C8" s="10">
        <v>2</v>
      </c>
      <c r="D8" s="10"/>
      <c r="E8" s="11">
        <v>4</v>
      </c>
      <c r="F8" s="29">
        <v>2</v>
      </c>
      <c r="G8" s="29">
        <v>24</v>
      </c>
      <c r="H8" s="29">
        <v>25</v>
      </c>
      <c r="I8" s="29">
        <v>143</v>
      </c>
      <c r="J8" s="29">
        <v>142</v>
      </c>
      <c r="K8" s="29">
        <v>142</v>
      </c>
      <c r="L8" s="29">
        <v>0</v>
      </c>
      <c r="M8" s="29">
        <v>1</v>
      </c>
      <c r="N8" s="29">
        <v>0</v>
      </c>
    </row>
    <row r="9" spans="1:78" ht="18" customHeight="1">
      <c r="A9" s="10"/>
      <c r="B9" s="9"/>
      <c r="C9" s="10">
        <v>3</v>
      </c>
      <c r="D9" s="10"/>
      <c r="E9" s="11">
        <v>4</v>
      </c>
      <c r="F9" s="29">
        <v>1</v>
      </c>
      <c r="G9" s="29">
        <v>23</v>
      </c>
      <c r="H9" s="29">
        <v>15</v>
      </c>
      <c r="I9" s="29">
        <v>133</v>
      </c>
      <c r="J9" s="29">
        <v>131</v>
      </c>
      <c r="K9" s="29">
        <v>131</v>
      </c>
      <c r="L9" s="29">
        <v>0</v>
      </c>
      <c r="M9" s="29">
        <v>0</v>
      </c>
      <c r="N9" s="29">
        <v>0</v>
      </c>
    </row>
    <row r="10" spans="1:78" ht="18" customHeight="1">
      <c r="A10" s="10"/>
      <c r="B10" s="10"/>
      <c r="C10" s="10">
        <v>4</v>
      </c>
      <c r="D10" s="10"/>
      <c r="E10" s="11">
        <v>4</v>
      </c>
      <c r="F10" s="29">
        <v>0</v>
      </c>
      <c r="G10" s="29">
        <v>22</v>
      </c>
      <c r="H10" s="29">
        <v>19</v>
      </c>
      <c r="I10" s="29">
        <v>139</v>
      </c>
      <c r="J10" s="29">
        <v>137</v>
      </c>
      <c r="K10" s="29">
        <v>137</v>
      </c>
      <c r="L10" s="29">
        <v>0</v>
      </c>
      <c r="M10" s="29">
        <v>1</v>
      </c>
      <c r="N10" s="29">
        <v>0</v>
      </c>
    </row>
    <row r="11" spans="1:78" ht="18" customHeight="1">
      <c r="A11" s="10"/>
      <c r="B11" s="10"/>
      <c r="C11" s="10">
        <v>5</v>
      </c>
      <c r="D11" s="10"/>
      <c r="E11" s="11">
        <v>4</v>
      </c>
      <c r="F11" s="29">
        <v>1</v>
      </c>
      <c r="G11" s="29">
        <v>22</v>
      </c>
      <c r="H11" s="29">
        <v>18</v>
      </c>
      <c r="I11" s="29">
        <v>150</v>
      </c>
      <c r="J11" s="29">
        <v>147</v>
      </c>
      <c r="K11" s="29">
        <v>147</v>
      </c>
      <c r="L11" s="30">
        <v>0</v>
      </c>
      <c r="M11" s="29">
        <v>2</v>
      </c>
      <c r="N11" s="29">
        <v>0</v>
      </c>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row>
    <row r="12" spans="1:78" ht="18" customHeight="1">
      <c r="A12" s="10"/>
      <c r="B12" s="10"/>
      <c r="C12" s="10">
        <v>6</v>
      </c>
      <c r="D12" s="10"/>
      <c r="E12" s="11">
        <v>4</v>
      </c>
      <c r="F12" s="29">
        <v>1</v>
      </c>
      <c r="G12" s="29">
        <v>22</v>
      </c>
      <c r="H12" s="29">
        <v>17</v>
      </c>
      <c r="I12" s="29">
        <v>173</v>
      </c>
      <c r="J12" s="29">
        <v>172</v>
      </c>
      <c r="K12" s="29">
        <v>172</v>
      </c>
      <c r="L12" s="30">
        <v>0</v>
      </c>
      <c r="M12" s="29">
        <v>0</v>
      </c>
      <c r="N12" s="29">
        <v>0</v>
      </c>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row>
    <row r="13" spans="1:78" s="14" customFormat="1" ht="18" customHeight="1">
      <c r="A13" s="31"/>
      <c r="B13" s="16"/>
      <c r="C13" s="16">
        <v>7</v>
      </c>
      <c r="D13" s="16"/>
      <c r="E13" s="17">
        <v>4</v>
      </c>
      <c r="F13" s="32">
        <v>0</v>
      </c>
      <c r="G13" s="32">
        <v>21</v>
      </c>
      <c r="H13" s="32">
        <v>19</v>
      </c>
      <c r="I13" s="32">
        <v>185</v>
      </c>
      <c r="J13" s="32">
        <v>184</v>
      </c>
      <c r="K13" s="32">
        <v>184</v>
      </c>
      <c r="L13" s="33">
        <v>0</v>
      </c>
      <c r="M13" s="32">
        <v>1</v>
      </c>
      <c r="N13" s="32">
        <v>0</v>
      </c>
    </row>
    <row r="14" spans="1:78" ht="18" customHeight="1">
      <c r="A14" s="21"/>
      <c r="B14" s="1" t="s">
        <v>34</v>
      </c>
      <c r="C14" s="21"/>
      <c r="D14" s="21"/>
      <c r="E14" s="21"/>
      <c r="F14" s="21"/>
      <c r="G14" s="21"/>
      <c r="H14" s="21"/>
      <c r="I14" s="21"/>
      <c r="J14" s="21"/>
      <c r="K14" s="21"/>
      <c r="L14" s="21"/>
      <c r="M14" s="21"/>
      <c r="N14" s="21"/>
    </row>
    <row r="17" spans="1:14" ht="13.5">
      <c r="A17" s="21"/>
      <c r="B17" s="21"/>
      <c r="C17" s="21"/>
      <c r="D17" s="21"/>
      <c r="E17" s="21"/>
      <c r="F17" s="21"/>
      <c r="G17" s="21"/>
      <c r="H17" s="21"/>
      <c r="I17" s="34"/>
      <c r="J17" s="21"/>
      <c r="K17" s="21"/>
      <c r="L17" s="21"/>
      <c r="M17" s="21"/>
      <c r="N17" s="21"/>
    </row>
    <row r="18" spans="1:14">
      <c r="M18" s="10"/>
    </row>
  </sheetData>
  <mergeCells count="14">
    <mergeCell ref="G2:K2"/>
    <mergeCell ref="B4:D6"/>
    <mergeCell ref="E4:F4"/>
    <mergeCell ref="G4:H4"/>
    <mergeCell ref="I4:L4"/>
    <mergeCell ref="M4:N4"/>
    <mergeCell ref="E5:E6"/>
    <mergeCell ref="F5:F6"/>
    <mergeCell ref="G5:G6"/>
    <mergeCell ref="H5:H6"/>
    <mergeCell ref="I5:I6"/>
    <mergeCell ref="J5:J6"/>
    <mergeCell ref="M5:M6"/>
    <mergeCell ref="N5:N6"/>
  </mergeCells>
  <phoneticPr fontId="7"/>
  <pageMargins left="0.75" right="0.75" top="1" bottom="1"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19"/>
  <sheetViews>
    <sheetView showGridLines="0" view="pageBreakPreview" topLeftCell="B1" zoomScale="145" zoomScaleNormal="100" zoomScalePageLayoutView="145" workbookViewId="0">
      <selection activeCell="B12" sqref="B12"/>
    </sheetView>
  </sheetViews>
  <sheetFormatPr defaultColWidth="9" defaultRowHeight="12.75" customHeight="1"/>
  <cols>
    <col min="1" max="1" width="5" style="1" customWidth="1"/>
    <col min="2" max="2" width="6.125" style="1" customWidth="1"/>
    <col min="3" max="3" width="2.875" style="1" customWidth="1"/>
    <col min="4" max="4" width="4.125" style="1" customWidth="1"/>
    <col min="5" max="10" width="7.625" style="1" customWidth="1"/>
    <col min="11" max="11" width="8.625" style="1" customWidth="1"/>
    <col min="12" max="12" width="7.625" style="1" customWidth="1"/>
    <col min="13" max="16384" width="9" style="1"/>
  </cols>
  <sheetData>
    <row r="1" spans="2:12" ht="13.5" customHeight="1"/>
    <row r="2" spans="2:12" ht="18" customHeight="1">
      <c r="E2" s="2" t="s">
        <v>35</v>
      </c>
      <c r="F2" s="135" t="s">
        <v>36</v>
      </c>
      <c r="G2" s="135"/>
      <c r="H2" s="135"/>
      <c r="I2" s="135"/>
      <c r="J2" s="135"/>
    </row>
    <row r="3" spans="2:12" ht="18" customHeight="1"/>
    <row r="4" spans="2:12" ht="18" customHeight="1">
      <c r="B4" s="137" t="s">
        <v>3</v>
      </c>
      <c r="C4" s="137"/>
      <c r="D4" s="137"/>
      <c r="E4" s="140" t="s">
        <v>37</v>
      </c>
      <c r="F4" s="140"/>
      <c r="G4" s="140"/>
      <c r="H4" s="140"/>
      <c r="I4" s="140"/>
      <c r="J4" s="138" t="s">
        <v>38</v>
      </c>
      <c r="K4" s="138"/>
      <c r="L4" s="138"/>
    </row>
    <row r="5" spans="2:12" ht="18" customHeight="1">
      <c r="B5" s="137"/>
      <c r="C5" s="137"/>
      <c r="D5" s="137"/>
      <c r="E5" s="24" t="s">
        <v>4</v>
      </c>
      <c r="F5" s="35" t="s">
        <v>39</v>
      </c>
      <c r="G5" s="24" t="s">
        <v>40</v>
      </c>
      <c r="H5" s="35" t="s">
        <v>41</v>
      </c>
      <c r="I5" s="24" t="s">
        <v>42</v>
      </c>
      <c r="J5" s="27" t="s">
        <v>4</v>
      </c>
      <c r="K5" s="24" t="s">
        <v>43</v>
      </c>
      <c r="L5" s="24" t="s">
        <v>44</v>
      </c>
    </row>
    <row r="6" spans="2:12" ht="18" customHeight="1">
      <c r="B6" s="28" t="s">
        <v>32</v>
      </c>
      <c r="C6" s="9" t="s">
        <v>33</v>
      </c>
      <c r="D6" s="36" t="s">
        <v>13</v>
      </c>
      <c r="E6" s="37">
        <v>1049</v>
      </c>
      <c r="F6" s="29">
        <v>35</v>
      </c>
      <c r="G6" s="29">
        <v>173</v>
      </c>
      <c r="H6" s="29">
        <v>112</v>
      </c>
      <c r="I6" s="29">
        <v>729</v>
      </c>
      <c r="J6" s="37">
        <v>105</v>
      </c>
      <c r="K6" s="29">
        <v>28</v>
      </c>
      <c r="L6" s="29">
        <v>77</v>
      </c>
    </row>
    <row r="7" spans="2:12" ht="18" customHeight="1">
      <c r="B7" s="9"/>
      <c r="C7" s="10">
        <v>2</v>
      </c>
      <c r="D7" s="10"/>
      <c r="E7" s="37">
        <v>819</v>
      </c>
      <c r="F7" s="29">
        <v>34</v>
      </c>
      <c r="G7" s="29">
        <v>125</v>
      </c>
      <c r="H7" s="29">
        <v>58</v>
      </c>
      <c r="I7" s="38">
        <v>602</v>
      </c>
      <c r="J7" s="37">
        <v>189</v>
      </c>
      <c r="K7" s="29">
        <v>23</v>
      </c>
      <c r="L7" s="29">
        <v>166</v>
      </c>
    </row>
    <row r="8" spans="2:12" ht="18" customHeight="1">
      <c r="B8" s="9"/>
      <c r="C8" s="10">
        <v>3</v>
      </c>
      <c r="D8" s="10"/>
      <c r="E8" s="37">
        <v>834</v>
      </c>
      <c r="F8" s="29">
        <v>37</v>
      </c>
      <c r="G8" s="29">
        <v>147</v>
      </c>
      <c r="H8" s="29">
        <v>68</v>
      </c>
      <c r="I8" s="38">
        <v>582</v>
      </c>
      <c r="J8" s="37">
        <v>163</v>
      </c>
      <c r="K8" s="29">
        <v>44</v>
      </c>
      <c r="L8" s="29">
        <v>119</v>
      </c>
    </row>
    <row r="9" spans="2:12" ht="18" customHeight="1">
      <c r="B9" s="10"/>
      <c r="C9" s="10">
        <v>4</v>
      </c>
      <c r="D9" s="39"/>
      <c r="E9" s="37">
        <v>991</v>
      </c>
      <c r="F9" s="29">
        <v>77</v>
      </c>
      <c r="G9" s="29">
        <v>167</v>
      </c>
      <c r="H9" s="29">
        <v>57</v>
      </c>
      <c r="I9" s="38">
        <v>690</v>
      </c>
      <c r="J9" s="37">
        <v>135</v>
      </c>
      <c r="K9" s="29">
        <v>45</v>
      </c>
      <c r="L9" s="29">
        <v>90</v>
      </c>
    </row>
    <row r="10" spans="2:12" ht="18" customHeight="1">
      <c r="B10" s="10"/>
      <c r="C10" s="10">
        <v>5</v>
      </c>
      <c r="D10" s="39"/>
      <c r="E10" s="37">
        <v>773</v>
      </c>
      <c r="F10" s="29">
        <v>75</v>
      </c>
      <c r="G10" s="29">
        <v>145</v>
      </c>
      <c r="H10" s="29">
        <v>48</v>
      </c>
      <c r="I10" s="38">
        <v>505</v>
      </c>
      <c r="J10" s="37">
        <v>102</v>
      </c>
      <c r="K10" s="29">
        <v>41</v>
      </c>
      <c r="L10" s="29">
        <v>61</v>
      </c>
    </row>
    <row r="11" spans="2:12" ht="18" customHeight="1">
      <c r="B11" s="10"/>
      <c r="C11" s="10">
        <v>6</v>
      </c>
      <c r="D11" s="39"/>
      <c r="E11" s="37">
        <v>625</v>
      </c>
      <c r="F11" s="29">
        <v>36</v>
      </c>
      <c r="G11" s="29">
        <v>159</v>
      </c>
      <c r="H11" s="29">
        <v>60</v>
      </c>
      <c r="I11" s="38">
        <v>370</v>
      </c>
      <c r="J11" s="37">
        <v>135</v>
      </c>
      <c r="K11" s="29">
        <v>66</v>
      </c>
      <c r="L11" s="29">
        <v>69</v>
      </c>
    </row>
    <row r="12" spans="2:12" s="14" customFormat="1" ht="18" customHeight="1">
      <c r="B12" s="16"/>
      <c r="C12" s="16">
        <v>7</v>
      </c>
      <c r="D12" s="40"/>
      <c r="E12" s="41">
        <v>616</v>
      </c>
      <c r="F12" s="32">
        <v>44</v>
      </c>
      <c r="G12" s="32">
        <v>164</v>
      </c>
      <c r="H12" s="32">
        <v>71</v>
      </c>
      <c r="I12" s="42">
        <v>337</v>
      </c>
      <c r="J12" s="41">
        <v>173</v>
      </c>
      <c r="K12" s="32">
        <v>90</v>
      </c>
      <c r="L12" s="32">
        <v>83</v>
      </c>
    </row>
    <row r="13" spans="2:12" ht="18" customHeight="1">
      <c r="B13" s="1" t="s">
        <v>45</v>
      </c>
    </row>
    <row r="19" spans="10:10">
      <c r="J19" s="10"/>
    </row>
  </sheetData>
  <mergeCells count="4">
    <mergeCell ref="F2:J2"/>
    <mergeCell ref="B4:D5"/>
    <mergeCell ref="E4:I4"/>
    <mergeCell ref="J4:L4"/>
  </mergeCells>
  <phoneticPr fontId="7"/>
  <pageMargins left="0.75" right="0.75" top="1" bottom="1"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61"/>
  <sheetViews>
    <sheetView showGridLines="0" view="pageBreakPreview" zoomScaleNormal="100" workbookViewId="0">
      <selection activeCell="L37" sqref="L37"/>
    </sheetView>
  </sheetViews>
  <sheetFormatPr defaultColWidth="9" defaultRowHeight="13.5" customHeight="1"/>
  <cols>
    <col min="1" max="1" width="2.75" style="1" customWidth="1"/>
    <col min="2" max="2" width="4.625" style="1" customWidth="1"/>
    <col min="3" max="3" width="29.125" style="1" customWidth="1"/>
    <col min="4" max="8" width="12.625" style="1" customWidth="1"/>
    <col min="9" max="13" width="14.625" style="1" customWidth="1"/>
    <col min="14" max="14" width="2.375" style="1" customWidth="1"/>
    <col min="15" max="16384" width="9" style="1"/>
  </cols>
  <sheetData>
    <row r="2" spans="2:13" ht="18" customHeight="1">
      <c r="D2" s="43" t="s">
        <v>46</v>
      </c>
      <c r="E2" s="135" t="s">
        <v>47</v>
      </c>
      <c r="F2" s="135"/>
      <c r="G2" s="135"/>
      <c r="H2" s="135"/>
      <c r="I2" s="135"/>
      <c r="J2" s="135"/>
    </row>
    <row r="3" spans="2:13" ht="18" customHeight="1">
      <c r="C3" s="44" t="s">
        <v>48</v>
      </c>
    </row>
    <row r="4" spans="2:13" ht="12.75">
      <c r="B4" s="1" t="s">
        <v>49</v>
      </c>
    </row>
    <row r="5" spans="2:13" ht="18" customHeight="1">
      <c r="B5" s="142" t="s">
        <v>50</v>
      </c>
      <c r="C5" s="142"/>
      <c r="D5" s="143" t="s">
        <v>51</v>
      </c>
      <c r="E5" s="143"/>
      <c r="F5" s="143" t="s">
        <v>52</v>
      </c>
      <c r="G5" s="143"/>
      <c r="H5" s="143" t="s">
        <v>53</v>
      </c>
      <c r="I5" s="143"/>
      <c r="J5" s="144" t="s">
        <v>54</v>
      </c>
      <c r="K5" s="144"/>
      <c r="L5" s="141" t="s">
        <v>55</v>
      </c>
      <c r="M5" s="141"/>
    </row>
    <row r="6" spans="2:13" ht="18" customHeight="1">
      <c r="B6" s="142"/>
      <c r="C6" s="142"/>
      <c r="D6" s="24" t="s">
        <v>56</v>
      </c>
      <c r="E6" s="24" t="s">
        <v>57</v>
      </c>
      <c r="F6" s="24" t="s">
        <v>56</v>
      </c>
      <c r="G6" s="24" t="s">
        <v>57</v>
      </c>
      <c r="H6" s="24" t="s">
        <v>56</v>
      </c>
      <c r="I6" s="24" t="s">
        <v>57</v>
      </c>
      <c r="J6" s="24" t="s">
        <v>56</v>
      </c>
      <c r="K6" s="24" t="s">
        <v>57</v>
      </c>
      <c r="L6" s="24" t="s">
        <v>56</v>
      </c>
      <c r="M6" s="24" t="s">
        <v>57</v>
      </c>
    </row>
    <row r="7" spans="2:13" ht="18" customHeight="1">
      <c r="B7" s="47" t="s">
        <v>58</v>
      </c>
      <c r="C7" s="48"/>
      <c r="D7" s="29">
        <f t="shared" ref="D7:J7" si="0">SUM(D9:D32)</f>
        <v>58314121</v>
      </c>
      <c r="E7" s="29">
        <f t="shared" si="0"/>
        <v>56607561</v>
      </c>
      <c r="F7" s="29">
        <f t="shared" si="0"/>
        <v>52704293</v>
      </c>
      <c r="G7" s="29">
        <f t="shared" si="0"/>
        <v>49979710</v>
      </c>
      <c r="H7" s="29">
        <f t="shared" si="0"/>
        <v>54876056</v>
      </c>
      <c r="I7" s="29">
        <f t="shared" si="0"/>
        <v>51027655</v>
      </c>
      <c r="J7" s="29">
        <f t="shared" si="0"/>
        <v>61137026</v>
      </c>
      <c r="K7" s="29">
        <v>56127463</v>
      </c>
      <c r="L7" s="49">
        <f>SUM(L9:L32)</f>
        <v>67522447</v>
      </c>
      <c r="M7" s="50">
        <f>SUM(M9:M32)</f>
        <v>63383400</v>
      </c>
    </row>
    <row r="8" spans="2:13" ht="6.75" customHeight="1">
      <c r="B8" s="10"/>
      <c r="C8" s="51"/>
      <c r="D8" s="29"/>
      <c r="E8" s="29"/>
      <c r="F8" s="29"/>
      <c r="G8" s="29"/>
      <c r="H8" s="29"/>
      <c r="I8" s="29"/>
      <c r="J8" s="29"/>
      <c r="K8" s="29"/>
      <c r="L8" s="49"/>
      <c r="M8" s="49"/>
    </row>
    <row r="9" spans="2:13" ht="13.5" customHeight="1">
      <c r="B9" s="10"/>
      <c r="C9" s="52" t="s">
        <v>59</v>
      </c>
      <c r="D9" s="29">
        <v>16739711</v>
      </c>
      <c r="E9" s="29">
        <v>16936054</v>
      </c>
      <c r="F9" s="29">
        <v>16242732</v>
      </c>
      <c r="G9" s="29">
        <v>16352530</v>
      </c>
      <c r="H9" s="29">
        <v>16622545</v>
      </c>
      <c r="I9" s="29">
        <v>16551902</v>
      </c>
      <c r="J9" s="29">
        <v>17417187</v>
      </c>
      <c r="K9" s="29">
        <v>17624121</v>
      </c>
      <c r="L9" s="50">
        <v>18094146</v>
      </c>
      <c r="M9" s="50">
        <v>18225391</v>
      </c>
    </row>
    <row r="10" spans="2:13" ht="13.5" customHeight="1">
      <c r="B10" s="10"/>
      <c r="C10" s="52" t="s">
        <v>60</v>
      </c>
      <c r="D10" s="29">
        <v>388244</v>
      </c>
      <c r="E10" s="29">
        <v>387870</v>
      </c>
      <c r="F10" s="29">
        <v>401244</v>
      </c>
      <c r="G10" s="29">
        <v>393669</v>
      </c>
      <c r="H10" s="29">
        <v>406110</v>
      </c>
      <c r="I10" s="29">
        <v>396375</v>
      </c>
      <c r="J10" s="29">
        <v>391110</v>
      </c>
      <c r="K10" s="29">
        <v>412977</v>
      </c>
      <c r="L10" s="50">
        <v>394520</v>
      </c>
      <c r="M10" s="50">
        <v>411210</v>
      </c>
    </row>
    <row r="11" spans="2:13" ht="13.5" customHeight="1">
      <c r="B11" s="10"/>
      <c r="C11" s="52" t="s">
        <v>61</v>
      </c>
      <c r="D11" s="29">
        <v>25000</v>
      </c>
      <c r="E11" s="29">
        <v>26434</v>
      </c>
      <c r="F11" s="29">
        <v>24000</v>
      </c>
      <c r="G11" s="29">
        <v>21823</v>
      </c>
      <c r="H11" s="29">
        <v>20000</v>
      </c>
      <c r="I11" s="29">
        <v>11002</v>
      </c>
      <c r="J11" s="29">
        <v>15000</v>
      </c>
      <c r="K11" s="29">
        <v>9875</v>
      </c>
      <c r="L11" s="50">
        <v>14000</v>
      </c>
      <c r="M11" s="50">
        <v>11806</v>
      </c>
    </row>
    <row r="12" spans="2:13" ht="13.5" customHeight="1">
      <c r="B12" s="10"/>
      <c r="C12" s="52" t="s">
        <v>62</v>
      </c>
      <c r="D12" s="29">
        <v>55000</v>
      </c>
      <c r="E12" s="29">
        <v>57605</v>
      </c>
      <c r="F12" s="29">
        <v>53000</v>
      </c>
      <c r="G12" s="29">
        <v>87077</v>
      </c>
      <c r="H12" s="29">
        <v>54000</v>
      </c>
      <c r="I12" s="29">
        <v>79264</v>
      </c>
      <c r="J12" s="29">
        <v>86000</v>
      </c>
      <c r="K12" s="29">
        <v>91146</v>
      </c>
      <c r="L12" s="50">
        <v>74000</v>
      </c>
      <c r="M12" s="50">
        <v>129234</v>
      </c>
    </row>
    <row r="13" spans="2:13" ht="13.5" customHeight="1">
      <c r="B13" s="10"/>
      <c r="C13" s="52" t="s">
        <v>63</v>
      </c>
      <c r="D13" s="29">
        <v>29000</v>
      </c>
      <c r="E13" s="29">
        <v>65229</v>
      </c>
      <c r="F13" s="29">
        <v>53000</v>
      </c>
      <c r="G13" s="29">
        <v>101396</v>
      </c>
      <c r="H13" s="29">
        <v>76000</v>
      </c>
      <c r="I13" s="29">
        <v>58509</v>
      </c>
      <c r="J13" s="29">
        <v>53000</v>
      </c>
      <c r="K13" s="29">
        <v>101523</v>
      </c>
      <c r="L13" s="50">
        <v>78000</v>
      </c>
      <c r="M13" s="50">
        <v>177901</v>
      </c>
    </row>
    <row r="14" spans="2:13" ht="13.5" customHeight="1">
      <c r="B14" s="10"/>
      <c r="C14" s="52" t="s">
        <v>64</v>
      </c>
      <c r="D14" s="29">
        <v>167000</v>
      </c>
      <c r="E14" s="29">
        <v>167072</v>
      </c>
      <c r="F14" s="29">
        <v>210000</v>
      </c>
      <c r="G14" s="29">
        <v>256440</v>
      </c>
      <c r="H14" s="29">
        <v>250000</v>
      </c>
      <c r="I14" s="29">
        <v>280743</v>
      </c>
      <c r="J14" s="29">
        <v>260000</v>
      </c>
      <c r="K14" s="29">
        <v>265550</v>
      </c>
      <c r="L14" s="50">
        <v>271000</v>
      </c>
      <c r="M14" s="50">
        <v>311425</v>
      </c>
    </row>
    <row r="15" spans="2:13" ht="13.5" customHeight="1">
      <c r="B15" s="10"/>
      <c r="C15" s="52" t="s">
        <v>65</v>
      </c>
      <c r="D15" s="29">
        <v>2430000</v>
      </c>
      <c r="E15" s="29">
        <v>2435463</v>
      </c>
      <c r="F15" s="29">
        <v>2600000</v>
      </c>
      <c r="G15" s="29">
        <v>2653309</v>
      </c>
      <c r="H15" s="29">
        <v>2670000</v>
      </c>
      <c r="I15" s="29">
        <v>2773032</v>
      </c>
      <c r="J15" s="29">
        <v>2750000</v>
      </c>
      <c r="K15" s="29">
        <v>2756942</v>
      </c>
      <c r="L15" s="50">
        <v>2750000</v>
      </c>
      <c r="M15" s="50">
        <v>3007892</v>
      </c>
    </row>
    <row r="16" spans="2:13" ht="13.5" customHeight="1">
      <c r="B16" s="10"/>
      <c r="C16" s="52" t="s">
        <v>66</v>
      </c>
      <c r="D16" s="29">
        <v>4800</v>
      </c>
      <c r="E16" s="29">
        <v>4733</v>
      </c>
      <c r="F16" s="29">
        <v>4900</v>
      </c>
      <c r="G16" s="29">
        <v>4532</v>
      </c>
      <c r="H16" s="29">
        <v>4500</v>
      </c>
      <c r="I16" s="29">
        <v>4727</v>
      </c>
      <c r="J16" s="29">
        <v>4500</v>
      </c>
      <c r="K16" s="29">
        <v>4065</v>
      </c>
      <c r="L16" s="50">
        <v>4500</v>
      </c>
      <c r="M16" s="50">
        <v>4257</v>
      </c>
    </row>
    <row r="17" spans="2:13" ht="13.5" customHeight="1">
      <c r="B17" s="10"/>
      <c r="C17" s="52" t="s">
        <v>67</v>
      </c>
      <c r="D17" s="29">
        <v>0</v>
      </c>
      <c r="E17" s="29">
        <v>0</v>
      </c>
      <c r="F17" s="29">
        <v>0</v>
      </c>
      <c r="G17" s="29">
        <v>0</v>
      </c>
      <c r="H17" s="30">
        <v>0</v>
      </c>
      <c r="I17" s="30">
        <v>0</v>
      </c>
      <c r="J17" s="30" t="s">
        <v>68</v>
      </c>
      <c r="K17" s="30">
        <v>3315</v>
      </c>
      <c r="L17" s="53" t="s">
        <v>68</v>
      </c>
      <c r="M17" s="53" t="s">
        <v>68</v>
      </c>
    </row>
    <row r="18" spans="2:13" ht="13.5" customHeight="1">
      <c r="B18" s="10"/>
      <c r="C18" s="52" t="s">
        <v>69</v>
      </c>
      <c r="D18" s="29">
        <v>27000</v>
      </c>
      <c r="E18" s="29">
        <v>29826</v>
      </c>
      <c r="F18" s="29">
        <v>21000</v>
      </c>
      <c r="G18" s="29">
        <v>27952</v>
      </c>
      <c r="H18" s="29">
        <v>34000</v>
      </c>
      <c r="I18" s="29">
        <v>34579</v>
      </c>
      <c r="J18" s="29">
        <v>23000</v>
      </c>
      <c r="K18" s="29">
        <v>41680</v>
      </c>
      <c r="L18" s="50">
        <v>35000</v>
      </c>
      <c r="M18" s="50">
        <v>43492</v>
      </c>
    </row>
    <row r="19" spans="2:13" ht="13.5" customHeight="1">
      <c r="B19" s="10"/>
      <c r="C19" s="54" t="s">
        <v>70</v>
      </c>
      <c r="D19" s="29">
        <v>174644</v>
      </c>
      <c r="E19" s="29">
        <v>174644</v>
      </c>
      <c r="F19" s="29">
        <v>174517</v>
      </c>
      <c r="G19" s="29">
        <v>174517</v>
      </c>
      <c r="H19" s="29">
        <v>189864</v>
      </c>
      <c r="I19" s="29">
        <v>189864</v>
      </c>
      <c r="J19" s="29">
        <v>189690</v>
      </c>
      <c r="K19" s="29">
        <v>189690</v>
      </c>
      <c r="L19" s="50">
        <v>190190</v>
      </c>
      <c r="M19" s="50">
        <v>190190</v>
      </c>
    </row>
    <row r="20" spans="2:13" ht="13.5" customHeight="1">
      <c r="B20" s="10"/>
      <c r="C20" s="55" t="s">
        <v>71</v>
      </c>
      <c r="D20" s="29">
        <v>146788</v>
      </c>
      <c r="E20" s="29">
        <v>146788</v>
      </c>
      <c r="F20" s="29">
        <v>537498</v>
      </c>
      <c r="G20" s="29">
        <v>524262</v>
      </c>
      <c r="H20" s="29">
        <v>160000</v>
      </c>
      <c r="I20" s="29">
        <v>173233</v>
      </c>
      <c r="J20" s="29">
        <v>160000</v>
      </c>
      <c r="K20" s="29">
        <v>176925</v>
      </c>
      <c r="L20" s="50">
        <v>678015</v>
      </c>
      <c r="M20" s="50">
        <v>680175</v>
      </c>
    </row>
    <row r="21" spans="2:13" ht="13.5" customHeight="1">
      <c r="B21" s="10"/>
      <c r="C21" s="52" t="s">
        <v>72</v>
      </c>
      <c r="D21" s="29">
        <v>3906271</v>
      </c>
      <c r="E21" s="29">
        <v>4036932</v>
      </c>
      <c r="F21" s="29">
        <v>5110622</v>
      </c>
      <c r="G21" s="29">
        <v>5311747</v>
      </c>
      <c r="H21" s="29">
        <v>5842733</v>
      </c>
      <c r="I21" s="29">
        <v>6094793</v>
      </c>
      <c r="J21" s="29">
        <v>5800933</v>
      </c>
      <c r="K21" s="29">
        <v>5963005</v>
      </c>
      <c r="L21" s="50">
        <v>6069254</v>
      </c>
      <c r="M21" s="50">
        <v>6271085</v>
      </c>
    </row>
    <row r="22" spans="2:13" ht="13.5" customHeight="1">
      <c r="B22" s="10"/>
      <c r="C22" s="52" t="s">
        <v>73</v>
      </c>
      <c r="D22" s="29">
        <v>17000</v>
      </c>
      <c r="E22" s="29">
        <v>15350</v>
      </c>
      <c r="F22" s="29">
        <v>17000</v>
      </c>
      <c r="G22" s="29">
        <v>14528</v>
      </c>
      <c r="H22" s="29">
        <v>17000</v>
      </c>
      <c r="I22" s="29">
        <v>13209</v>
      </c>
      <c r="J22" s="29">
        <v>17000</v>
      </c>
      <c r="K22" s="29">
        <v>11684</v>
      </c>
      <c r="L22" s="50">
        <v>17000</v>
      </c>
      <c r="M22" s="50">
        <v>10405</v>
      </c>
    </row>
    <row r="23" spans="2:13" ht="13.5" customHeight="1">
      <c r="B23" s="10"/>
      <c r="C23" s="52" t="s">
        <v>74</v>
      </c>
      <c r="D23" s="29">
        <v>273217</v>
      </c>
      <c r="E23" s="29">
        <v>241613</v>
      </c>
      <c r="F23" s="29">
        <v>264719</v>
      </c>
      <c r="G23" s="29">
        <v>223570</v>
      </c>
      <c r="H23" s="29">
        <v>256635</v>
      </c>
      <c r="I23" s="29">
        <v>248574</v>
      </c>
      <c r="J23" s="29">
        <v>262911</v>
      </c>
      <c r="K23" s="29">
        <v>225767</v>
      </c>
      <c r="L23" s="50">
        <v>208310</v>
      </c>
      <c r="M23" s="50">
        <v>162377</v>
      </c>
    </row>
    <row r="24" spans="2:13" ht="13.5" customHeight="1">
      <c r="B24" s="10"/>
      <c r="C24" s="52" t="s">
        <v>75</v>
      </c>
      <c r="D24" s="29">
        <v>692997</v>
      </c>
      <c r="E24" s="29">
        <v>648502</v>
      </c>
      <c r="F24" s="29">
        <v>685280</v>
      </c>
      <c r="G24" s="29">
        <v>653572</v>
      </c>
      <c r="H24" s="29">
        <v>742769</v>
      </c>
      <c r="I24" s="29">
        <v>723596</v>
      </c>
      <c r="J24" s="29">
        <v>760707</v>
      </c>
      <c r="K24" s="29">
        <v>747025</v>
      </c>
      <c r="L24" s="50">
        <v>749465</v>
      </c>
      <c r="M24" s="50">
        <v>699683</v>
      </c>
    </row>
    <row r="25" spans="2:13" ht="13.5" customHeight="1">
      <c r="B25" s="10"/>
      <c r="C25" s="52" t="s">
        <v>76</v>
      </c>
      <c r="D25" s="29">
        <v>21285048</v>
      </c>
      <c r="E25" s="29">
        <v>20321008</v>
      </c>
      <c r="F25" s="29">
        <v>12778249</v>
      </c>
      <c r="G25" s="29">
        <v>11016343</v>
      </c>
      <c r="H25" s="29">
        <v>11923509</v>
      </c>
      <c r="I25" s="29">
        <v>10135807</v>
      </c>
      <c r="J25" s="29">
        <v>11596112</v>
      </c>
      <c r="K25" s="29">
        <v>10132384</v>
      </c>
      <c r="L25" s="50">
        <v>11245697</v>
      </c>
      <c r="M25" s="50">
        <v>10070000</v>
      </c>
    </row>
    <row r="26" spans="2:13" ht="13.5" customHeight="1">
      <c r="B26" s="10"/>
      <c r="C26" s="52" t="s">
        <v>77</v>
      </c>
      <c r="D26" s="29">
        <v>3854911</v>
      </c>
      <c r="E26" s="29">
        <v>3734621</v>
      </c>
      <c r="F26" s="29">
        <v>3963482</v>
      </c>
      <c r="G26" s="29">
        <v>3799355</v>
      </c>
      <c r="H26" s="29">
        <v>4161470</v>
      </c>
      <c r="I26" s="29">
        <v>3928468</v>
      </c>
      <c r="J26" s="29">
        <v>4091505</v>
      </c>
      <c r="K26" s="29">
        <v>3921171</v>
      </c>
      <c r="L26" s="50">
        <v>4307129</v>
      </c>
      <c r="M26" s="50">
        <v>4158315</v>
      </c>
    </row>
    <row r="27" spans="2:13" ht="13.5" customHeight="1">
      <c r="B27" s="10"/>
      <c r="C27" s="52" t="s">
        <v>78</v>
      </c>
      <c r="D27" s="29">
        <v>80440</v>
      </c>
      <c r="E27" s="29">
        <v>68661</v>
      </c>
      <c r="F27" s="29">
        <v>78857</v>
      </c>
      <c r="G27" s="29">
        <v>61238</v>
      </c>
      <c r="H27" s="29">
        <v>513976</v>
      </c>
      <c r="I27" s="29">
        <v>488270</v>
      </c>
      <c r="J27" s="29">
        <v>75702</v>
      </c>
      <c r="K27" s="29">
        <v>57397</v>
      </c>
      <c r="L27" s="50">
        <v>56004</v>
      </c>
      <c r="M27" s="50">
        <v>57427</v>
      </c>
    </row>
    <row r="28" spans="2:13" ht="13.5" customHeight="1">
      <c r="B28" s="10"/>
      <c r="C28" s="52" t="s">
        <v>79</v>
      </c>
      <c r="D28" s="29">
        <v>74577</v>
      </c>
      <c r="E28" s="29">
        <v>47817</v>
      </c>
      <c r="F28" s="29">
        <v>86541</v>
      </c>
      <c r="G28" s="29">
        <v>42295</v>
      </c>
      <c r="H28" s="29">
        <v>103087</v>
      </c>
      <c r="I28" s="29">
        <v>69976</v>
      </c>
      <c r="J28" s="29">
        <v>103517</v>
      </c>
      <c r="K28" s="29">
        <v>82673</v>
      </c>
      <c r="L28" s="50">
        <v>195190</v>
      </c>
      <c r="M28" s="50">
        <v>180670</v>
      </c>
    </row>
    <row r="29" spans="2:13" ht="13.5" customHeight="1">
      <c r="B29" s="10"/>
      <c r="C29" s="52" t="s">
        <v>80</v>
      </c>
      <c r="D29" s="29">
        <v>1030795</v>
      </c>
      <c r="E29" s="29">
        <v>989670</v>
      </c>
      <c r="F29" s="29">
        <v>1238623</v>
      </c>
      <c r="G29" s="29">
        <v>729039</v>
      </c>
      <c r="H29" s="29">
        <v>1993281</v>
      </c>
      <c r="I29" s="29">
        <v>1384718</v>
      </c>
      <c r="J29" s="29">
        <v>2414742</v>
      </c>
      <c r="K29" s="29">
        <v>1829431</v>
      </c>
      <c r="L29" s="50">
        <v>2948785</v>
      </c>
      <c r="M29" s="50">
        <v>2218311</v>
      </c>
    </row>
    <row r="30" spans="2:13" ht="13.5" customHeight="1">
      <c r="B30" s="10"/>
      <c r="C30" s="52" t="s">
        <v>81</v>
      </c>
      <c r="D30" s="29">
        <v>1179520</v>
      </c>
      <c r="E30" s="29">
        <v>1179521</v>
      </c>
      <c r="F30" s="29">
        <v>2108530</v>
      </c>
      <c r="G30" s="29">
        <v>2108532</v>
      </c>
      <c r="H30" s="29">
        <v>1967117</v>
      </c>
      <c r="I30" s="29">
        <v>1967117</v>
      </c>
      <c r="J30" s="29">
        <v>2431357</v>
      </c>
      <c r="K30" s="29">
        <v>2431357</v>
      </c>
      <c r="L30" s="50">
        <v>2295962</v>
      </c>
      <c r="M30" s="50">
        <v>2295963</v>
      </c>
    </row>
    <row r="31" spans="2:13" ht="13.5" customHeight="1">
      <c r="B31" s="10"/>
      <c r="C31" s="52" t="s">
        <v>82</v>
      </c>
      <c r="D31" s="29">
        <v>1494762</v>
      </c>
      <c r="E31" s="29">
        <v>1301476</v>
      </c>
      <c r="F31" s="29">
        <v>1565290</v>
      </c>
      <c r="G31" s="29">
        <v>1538075</v>
      </c>
      <c r="H31" s="29">
        <v>1992994</v>
      </c>
      <c r="I31" s="29">
        <v>1948631</v>
      </c>
      <c r="J31" s="29">
        <v>2629652</v>
      </c>
      <c r="K31" s="29">
        <v>2516660</v>
      </c>
      <c r="L31" s="50">
        <v>2816854</v>
      </c>
      <c r="M31" s="50">
        <v>2614315</v>
      </c>
    </row>
    <row r="32" spans="2:13" ht="13.5" customHeight="1">
      <c r="B32" s="56"/>
      <c r="C32" s="57" t="s">
        <v>83</v>
      </c>
      <c r="D32" s="58">
        <v>4237396</v>
      </c>
      <c r="E32" s="58">
        <v>3590672</v>
      </c>
      <c r="F32" s="58">
        <v>4485209</v>
      </c>
      <c r="G32" s="58">
        <v>3883909</v>
      </c>
      <c r="H32" s="58">
        <v>4874466</v>
      </c>
      <c r="I32" s="58">
        <v>3471266</v>
      </c>
      <c r="J32" s="58">
        <v>9603401</v>
      </c>
      <c r="K32" s="58">
        <v>6531101</v>
      </c>
      <c r="L32" s="32">
        <v>14029426</v>
      </c>
      <c r="M32" s="32">
        <v>11451876</v>
      </c>
    </row>
    <row r="33" spans="2:13" ht="25.5" customHeight="1">
      <c r="C33" s="59" t="s">
        <v>84</v>
      </c>
    </row>
    <row r="34" spans="2:13" ht="12.75">
      <c r="B34" s="1" t="s">
        <v>49</v>
      </c>
    </row>
    <row r="35" spans="2:13" ht="18" customHeight="1">
      <c r="B35" s="142" t="s">
        <v>50</v>
      </c>
      <c r="C35" s="142"/>
      <c r="D35" s="143" t="s">
        <v>51</v>
      </c>
      <c r="E35" s="143"/>
      <c r="F35" s="143" t="s">
        <v>85</v>
      </c>
      <c r="G35" s="143"/>
      <c r="H35" s="143" t="s">
        <v>53</v>
      </c>
      <c r="I35" s="143"/>
      <c r="J35" s="144" t="s">
        <v>54</v>
      </c>
      <c r="K35" s="144"/>
      <c r="L35" s="141" t="s">
        <v>55</v>
      </c>
      <c r="M35" s="141"/>
    </row>
    <row r="36" spans="2:13" ht="18" customHeight="1">
      <c r="B36" s="142"/>
      <c r="C36" s="142"/>
      <c r="D36" s="24" t="s">
        <v>56</v>
      </c>
      <c r="E36" s="24" t="s">
        <v>57</v>
      </c>
      <c r="F36" s="24" t="s">
        <v>56</v>
      </c>
      <c r="G36" s="24" t="s">
        <v>57</v>
      </c>
      <c r="H36" s="24" t="s">
        <v>56</v>
      </c>
      <c r="I36" s="24" t="s">
        <v>57</v>
      </c>
      <c r="J36" s="24" t="s">
        <v>56</v>
      </c>
      <c r="K36" s="24" t="s">
        <v>57</v>
      </c>
      <c r="L36" s="24" t="s">
        <v>56</v>
      </c>
      <c r="M36" s="24" t="s">
        <v>57</v>
      </c>
    </row>
    <row r="37" spans="2:13" ht="18" customHeight="1">
      <c r="B37" s="47" t="s">
        <v>58</v>
      </c>
      <c r="C37" s="48"/>
      <c r="D37" s="29">
        <f t="shared" ref="D37:I37" si="1">SUM(D39:D52)</f>
        <v>58314121</v>
      </c>
      <c r="E37" s="29">
        <f t="shared" si="1"/>
        <v>54499030</v>
      </c>
      <c r="F37" s="29">
        <f t="shared" si="1"/>
        <v>52704293</v>
      </c>
      <c r="G37" s="29">
        <f t="shared" si="1"/>
        <v>48012593</v>
      </c>
      <c r="H37" s="29">
        <f t="shared" si="1"/>
        <v>54876056</v>
      </c>
      <c r="I37" s="29">
        <f t="shared" si="1"/>
        <v>48596298</v>
      </c>
      <c r="J37" s="29">
        <v>61137026</v>
      </c>
      <c r="K37" s="29">
        <v>53831500</v>
      </c>
      <c r="L37" s="50">
        <f>SUM(L39:L52)</f>
        <v>67522447</v>
      </c>
      <c r="M37" s="50">
        <f>SUM(M39:M52)</f>
        <v>61230138</v>
      </c>
    </row>
    <row r="38" spans="2:13" ht="6.75" customHeight="1">
      <c r="B38" s="10"/>
      <c r="C38" s="51"/>
      <c r="D38" s="29"/>
      <c r="E38" s="29"/>
      <c r="F38" s="29"/>
      <c r="G38" s="29"/>
      <c r="H38" s="29"/>
      <c r="I38" s="29"/>
      <c r="J38" s="29"/>
      <c r="K38" s="29"/>
      <c r="L38" s="49"/>
      <c r="M38" s="49"/>
    </row>
    <row r="39" spans="2:13" ht="13.5" customHeight="1">
      <c r="B39" s="10"/>
      <c r="C39" s="52" t="s">
        <v>86</v>
      </c>
      <c r="D39" s="29">
        <v>315629</v>
      </c>
      <c r="E39" s="29">
        <v>304800</v>
      </c>
      <c r="F39" s="29">
        <v>296403</v>
      </c>
      <c r="G39" s="29">
        <v>287671</v>
      </c>
      <c r="H39" s="29">
        <v>295790</v>
      </c>
      <c r="I39" s="29">
        <v>289169</v>
      </c>
      <c r="J39" s="29">
        <v>294364</v>
      </c>
      <c r="K39" s="29">
        <v>281028</v>
      </c>
      <c r="L39" s="50">
        <v>292297</v>
      </c>
      <c r="M39" s="50">
        <v>285398</v>
      </c>
    </row>
    <row r="40" spans="2:13" ht="13.5" customHeight="1">
      <c r="B40" s="10"/>
      <c r="C40" s="52" t="s">
        <v>87</v>
      </c>
      <c r="D40" s="29">
        <v>17241768</v>
      </c>
      <c r="E40" s="29">
        <v>16987921</v>
      </c>
      <c r="F40" s="29">
        <v>7448584</v>
      </c>
      <c r="G40" s="29">
        <v>7090632</v>
      </c>
      <c r="H40" s="29">
        <v>8618377</v>
      </c>
      <c r="I40" s="29">
        <v>7961701</v>
      </c>
      <c r="J40" s="29">
        <v>11413973</v>
      </c>
      <c r="K40" s="29">
        <v>10574506</v>
      </c>
      <c r="L40" s="50">
        <v>15476936</v>
      </c>
      <c r="M40" s="50">
        <v>14726853</v>
      </c>
    </row>
    <row r="41" spans="2:13" ht="13.5" customHeight="1">
      <c r="B41" s="10"/>
      <c r="C41" s="52" t="s">
        <v>88</v>
      </c>
      <c r="D41" s="29">
        <v>19038228</v>
      </c>
      <c r="E41" s="29">
        <v>18208849</v>
      </c>
      <c r="F41" s="29">
        <v>22765175</v>
      </c>
      <c r="G41" s="29">
        <v>21030060</v>
      </c>
      <c r="H41" s="29">
        <v>21967952</v>
      </c>
      <c r="I41" s="29">
        <v>20140554</v>
      </c>
      <c r="J41" s="29">
        <v>22871266</v>
      </c>
      <c r="K41" s="29">
        <v>21505839</v>
      </c>
      <c r="L41" s="50">
        <v>23707287</v>
      </c>
      <c r="M41" s="50">
        <v>22262581</v>
      </c>
    </row>
    <row r="42" spans="2:13" ht="13.5" customHeight="1">
      <c r="B42" s="10"/>
      <c r="C42" s="52" t="s">
        <v>89</v>
      </c>
      <c r="D42" s="29">
        <v>4267725</v>
      </c>
      <c r="E42" s="29">
        <v>3143103</v>
      </c>
      <c r="F42" s="29">
        <v>4674757</v>
      </c>
      <c r="G42" s="29">
        <v>3922011</v>
      </c>
      <c r="H42" s="29">
        <v>4764211</v>
      </c>
      <c r="I42" s="29">
        <v>3732891</v>
      </c>
      <c r="J42" s="29">
        <v>4186007</v>
      </c>
      <c r="K42" s="29">
        <v>3646693</v>
      </c>
      <c r="L42" s="50">
        <v>4234459</v>
      </c>
      <c r="M42" s="50">
        <v>3742205</v>
      </c>
    </row>
    <row r="43" spans="2:13" ht="13.5" customHeight="1">
      <c r="B43" s="10"/>
      <c r="C43" s="52" t="s">
        <v>90</v>
      </c>
      <c r="D43" s="29">
        <v>71370</v>
      </c>
      <c r="E43" s="29">
        <v>68091</v>
      </c>
      <c r="F43" s="29">
        <v>75532</v>
      </c>
      <c r="G43" s="29">
        <v>70564</v>
      </c>
      <c r="H43" s="29">
        <v>75982</v>
      </c>
      <c r="I43" s="29">
        <v>68735</v>
      </c>
      <c r="J43" s="29">
        <v>97340</v>
      </c>
      <c r="K43" s="29">
        <v>88697</v>
      </c>
      <c r="L43" s="50">
        <v>236094</v>
      </c>
      <c r="M43" s="50">
        <v>158410</v>
      </c>
    </row>
    <row r="44" spans="2:13" ht="13.5" customHeight="1">
      <c r="B44" s="10"/>
      <c r="C44" s="52" t="s">
        <v>91</v>
      </c>
      <c r="D44" s="29">
        <v>1194423</v>
      </c>
      <c r="E44" s="29">
        <v>1061312</v>
      </c>
      <c r="F44" s="29">
        <v>1287540</v>
      </c>
      <c r="G44" s="29">
        <v>1062741</v>
      </c>
      <c r="H44" s="29">
        <v>1873653</v>
      </c>
      <c r="I44" s="29">
        <v>1517573</v>
      </c>
      <c r="J44" s="29">
        <v>1565468</v>
      </c>
      <c r="K44" s="29">
        <v>1250211</v>
      </c>
      <c r="L44" s="50">
        <v>1383466</v>
      </c>
      <c r="M44" s="50">
        <v>1165106</v>
      </c>
    </row>
    <row r="45" spans="2:13" ht="13.5" customHeight="1">
      <c r="B45" s="10"/>
      <c r="C45" s="52" t="s">
        <v>92</v>
      </c>
      <c r="D45" s="29">
        <v>2011950</v>
      </c>
      <c r="E45" s="29">
        <v>1788631</v>
      </c>
      <c r="F45" s="29">
        <v>2485125</v>
      </c>
      <c r="G45" s="29">
        <v>2197751</v>
      </c>
      <c r="H45" s="29">
        <v>2596547</v>
      </c>
      <c r="I45" s="29">
        <v>2123205</v>
      </c>
      <c r="J45" s="29">
        <v>2226603</v>
      </c>
      <c r="K45" s="29">
        <v>1814326</v>
      </c>
      <c r="L45" s="50">
        <v>1791251</v>
      </c>
      <c r="M45" s="50">
        <v>1547184</v>
      </c>
    </row>
    <row r="46" spans="2:13" ht="13.5" customHeight="1">
      <c r="B46" s="10"/>
      <c r="C46" s="52" t="s">
        <v>93</v>
      </c>
      <c r="D46" s="29">
        <v>4390287</v>
      </c>
      <c r="E46" s="29">
        <v>3901530</v>
      </c>
      <c r="F46" s="29">
        <v>4308605</v>
      </c>
      <c r="G46" s="29">
        <v>3731289</v>
      </c>
      <c r="H46" s="29">
        <v>4876006</v>
      </c>
      <c r="I46" s="29">
        <v>4134711</v>
      </c>
      <c r="J46" s="29">
        <v>5563687</v>
      </c>
      <c r="K46" s="29">
        <v>4556968</v>
      </c>
      <c r="L46" s="50">
        <v>6041900</v>
      </c>
      <c r="M46" s="50">
        <v>5193780</v>
      </c>
    </row>
    <row r="47" spans="2:13" ht="13.5" customHeight="1">
      <c r="B47" s="10"/>
      <c r="C47" s="52" t="s">
        <v>94</v>
      </c>
      <c r="D47" s="29">
        <v>1766264</v>
      </c>
      <c r="E47" s="29">
        <v>1704717</v>
      </c>
      <c r="F47" s="29">
        <v>1523957</v>
      </c>
      <c r="G47" s="29">
        <v>1490348</v>
      </c>
      <c r="H47" s="29">
        <v>1438209</v>
      </c>
      <c r="I47" s="29">
        <v>1397478</v>
      </c>
      <c r="J47" s="29">
        <v>1704283</v>
      </c>
      <c r="K47" s="29">
        <v>1662557</v>
      </c>
      <c r="L47" s="50">
        <v>2165827</v>
      </c>
      <c r="M47" s="50">
        <v>2126025</v>
      </c>
    </row>
    <row r="48" spans="2:13" ht="13.5" customHeight="1">
      <c r="B48" s="10"/>
      <c r="C48" s="52" t="s">
        <v>95</v>
      </c>
      <c r="D48" s="29">
        <v>4092868</v>
      </c>
      <c r="E48" s="29">
        <v>3572617</v>
      </c>
      <c r="F48" s="29">
        <v>3873428</v>
      </c>
      <c r="G48" s="29">
        <v>3253539</v>
      </c>
      <c r="H48" s="29">
        <v>4160737</v>
      </c>
      <c r="I48" s="29">
        <v>3200160</v>
      </c>
      <c r="J48" s="29">
        <v>6958506</v>
      </c>
      <c r="K48" s="29">
        <v>4416191</v>
      </c>
      <c r="L48" s="50">
        <v>7795086</v>
      </c>
      <c r="M48" s="50">
        <v>5951964</v>
      </c>
    </row>
    <row r="49" spans="2:13" ht="13.5" customHeight="1">
      <c r="B49" s="10"/>
      <c r="C49" s="52" t="s">
        <v>96</v>
      </c>
      <c r="D49" s="29">
        <v>34008</v>
      </c>
      <c r="E49" s="29">
        <v>20747</v>
      </c>
      <c r="F49" s="29">
        <v>43803</v>
      </c>
      <c r="G49" s="29">
        <v>10443</v>
      </c>
      <c r="H49" s="29">
        <v>80829</v>
      </c>
      <c r="I49" s="29">
        <v>33421</v>
      </c>
      <c r="J49" s="29">
        <v>179000</v>
      </c>
      <c r="K49" s="29">
        <v>15735</v>
      </c>
      <c r="L49" s="50">
        <v>308127</v>
      </c>
      <c r="M49" s="50">
        <v>29042</v>
      </c>
    </row>
    <row r="50" spans="2:13" ht="13.5" customHeight="1">
      <c r="B50" s="10"/>
      <c r="C50" s="52" t="s">
        <v>97</v>
      </c>
      <c r="D50" s="29">
        <v>3741701</v>
      </c>
      <c r="E50" s="29">
        <v>3736712</v>
      </c>
      <c r="F50" s="29">
        <v>3870545</v>
      </c>
      <c r="G50" s="29">
        <v>3865544</v>
      </c>
      <c r="H50" s="29">
        <v>4001689</v>
      </c>
      <c r="I50" s="29">
        <v>3996700</v>
      </c>
      <c r="J50" s="29">
        <v>4023733</v>
      </c>
      <c r="K50" s="29">
        <v>4018747</v>
      </c>
      <c r="L50" s="50">
        <v>4042464</v>
      </c>
      <c r="M50" s="50">
        <v>4041590</v>
      </c>
    </row>
    <row r="51" spans="2:13" ht="13.5" customHeight="1">
      <c r="B51" s="10"/>
      <c r="C51" s="52" t="s">
        <v>98</v>
      </c>
      <c r="D51" s="29">
        <v>1</v>
      </c>
      <c r="E51" s="30">
        <v>0</v>
      </c>
      <c r="F51" s="29">
        <v>1</v>
      </c>
      <c r="G51" s="30">
        <v>0</v>
      </c>
      <c r="H51" s="29">
        <v>1</v>
      </c>
      <c r="I51" s="30">
        <v>0</v>
      </c>
      <c r="J51" s="29">
        <v>1</v>
      </c>
      <c r="K51" s="30" t="s">
        <v>68</v>
      </c>
      <c r="L51" s="50">
        <v>1</v>
      </c>
      <c r="M51" s="53" t="s">
        <v>68</v>
      </c>
    </row>
    <row r="52" spans="2:13" ht="13.5" customHeight="1">
      <c r="B52" s="56"/>
      <c r="C52" s="57" t="s">
        <v>99</v>
      </c>
      <c r="D52" s="58">
        <v>147899</v>
      </c>
      <c r="E52" s="60">
        <v>0</v>
      </c>
      <c r="F52" s="58">
        <v>50838</v>
      </c>
      <c r="G52" s="60">
        <v>0</v>
      </c>
      <c r="H52" s="58">
        <v>126073</v>
      </c>
      <c r="I52" s="60">
        <v>0</v>
      </c>
      <c r="J52" s="58">
        <v>52796</v>
      </c>
      <c r="K52" s="60" t="s">
        <v>68</v>
      </c>
      <c r="L52" s="32">
        <v>47252</v>
      </c>
      <c r="M52" s="33" t="s">
        <v>68</v>
      </c>
    </row>
    <row r="53" spans="2:13" ht="18" customHeight="1">
      <c r="B53" s="1" t="s">
        <v>100</v>
      </c>
    </row>
    <row r="61" spans="2:13" ht="13.5" customHeight="1">
      <c r="D61" s="135"/>
      <c r="E61" s="135"/>
      <c r="F61" s="135"/>
    </row>
  </sheetData>
  <mergeCells count="14">
    <mergeCell ref="E2:J2"/>
    <mergeCell ref="B5:C6"/>
    <mergeCell ref="D5:E5"/>
    <mergeCell ref="F5:G5"/>
    <mergeCell ref="H5:I5"/>
    <mergeCell ref="J5:K5"/>
    <mergeCell ref="D61:F61"/>
    <mergeCell ref="L5:M5"/>
    <mergeCell ref="B35:C36"/>
    <mergeCell ref="D35:E35"/>
    <mergeCell ref="F35:G35"/>
    <mergeCell ref="H35:I35"/>
    <mergeCell ref="J35:K35"/>
    <mergeCell ref="L35:M35"/>
  </mergeCells>
  <phoneticPr fontId="7"/>
  <pageMargins left="0.59027777777777801" right="0.59027777777777801" top="0.39374999999999999" bottom="0.196527777777778" header="0.511811023622047" footer="0.511811023622047"/>
  <pageSetup paperSize="9" scale="7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61"/>
  <sheetViews>
    <sheetView showGridLines="0" view="pageBreakPreview" topLeftCell="A2" zoomScaleNormal="100" workbookViewId="0">
      <pane xSplit="3" ySplit="5" topLeftCell="D31" activePane="bottomRight" state="frozen"/>
      <selection activeCell="A2" sqref="A2"/>
      <selection pane="topRight" activeCell="D2" sqref="D2"/>
      <selection pane="bottomLeft" activeCell="A7" sqref="A7"/>
      <selection pane="bottomRight" activeCell="B56" sqref="B56"/>
    </sheetView>
  </sheetViews>
  <sheetFormatPr defaultColWidth="9" defaultRowHeight="13.5" customHeight="1"/>
  <cols>
    <col min="1" max="1" width="5" style="1" customWidth="1"/>
    <col min="2" max="2" width="4.625" style="1" customWidth="1"/>
    <col min="3" max="3" width="29.125" style="1" customWidth="1"/>
    <col min="4" max="4" width="12.25" style="1" customWidth="1"/>
    <col min="5" max="13" width="12.625" style="1" customWidth="1"/>
    <col min="14" max="14" width="12.25" style="1" customWidth="1"/>
    <col min="15" max="15" width="2.375" style="1" customWidth="1"/>
    <col min="16" max="16384" width="9" style="1"/>
  </cols>
  <sheetData>
    <row r="2" spans="2:16" ht="18" customHeight="1">
      <c r="E2" s="43" t="s">
        <v>101</v>
      </c>
      <c r="F2" s="135" t="s">
        <v>102</v>
      </c>
      <c r="G2" s="135"/>
      <c r="H2" s="135"/>
      <c r="I2" s="135"/>
      <c r="J2" s="135"/>
    </row>
    <row r="3" spans="2:16" ht="18" customHeight="1">
      <c r="C3" s="43" t="s">
        <v>48</v>
      </c>
    </row>
    <row r="4" spans="2:16" ht="18" customHeight="1">
      <c r="B4" s="1" t="s">
        <v>49</v>
      </c>
    </row>
    <row r="5" spans="2:16" ht="18" customHeight="1">
      <c r="B5" s="137" t="s">
        <v>103</v>
      </c>
      <c r="C5" s="137"/>
      <c r="D5" s="143" t="s">
        <v>51</v>
      </c>
      <c r="E5" s="143"/>
      <c r="F5" s="143" t="s">
        <v>52</v>
      </c>
      <c r="G5" s="143"/>
      <c r="H5" s="143" t="s">
        <v>53</v>
      </c>
      <c r="I5" s="143"/>
      <c r="J5" s="144" t="s">
        <v>54</v>
      </c>
      <c r="K5" s="144"/>
      <c r="L5" s="141" t="s">
        <v>55</v>
      </c>
      <c r="M5" s="141"/>
    </row>
    <row r="6" spans="2:16" ht="18" customHeight="1">
      <c r="B6" s="137"/>
      <c r="C6" s="137"/>
      <c r="D6" s="24" t="s">
        <v>56</v>
      </c>
      <c r="E6" s="24" t="s">
        <v>57</v>
      </c>
      <c r="F6" s="24" t="s">
        <v>56</v>
      </c>
      <c r="G6" s="24" t="s">
        <v>57</v>
      </c>
      <c r="H6" s="24" t="s">
        <v>56</v>
      </c>
      <c r="I6" s="24" t="s">
        <v>57</v>
      </c>
      <c r="J6" s="24" t="s">
        <v>56</v>
      </c>
      <c r="K6" s="24" t="s">
        <v>57</v>
      </c>
      <c r="L6" s="24" t="s">
        <v>56</v>
      </c>
      <c r="M6" s="24" t="s">
        <v>57</v>
      </c>
    </row>
    <row r="7" spans="2:16" ht="18" customHeight="1">
      <c r="B7" s="47" t="s">
        <v>104</v>
      </c>
      <c r="C7" s="51"/>
      <c r="D7" s="29">
        <f t="shared" ref="D7:M7" si="0">SUM(D9:D20)</f>
        <v>45678566</v>
      </c>
      <c r="E7" s="29">
        <f t="shared" si="0"/>
        <v>44864453</v>
      </c>
      <c r="F7" s="29">
        <f t="shared" si="0"/>
        <v>50052934</v>
      </c>
      <c r="G7" s="29">
        <f t="shared" si="0"/>
        <v>49116314</v>
      </c>
      <c r="H7" s="29">
        <f t="shared" si="0"/>
        <v>51969067</v>
      </c>
      <c r="I7" s="29">
        <f t="shared" si="0"/>
        <v>50644075</v>
      </c>
      <c r="J7" s="29">
        <f t="shared" si="0"/>
        <v>46950003</v>
      </c>
      <c r="K7" s="29">
        <f t="shared" si="0"/>
        <v>44544227</v>
      </c>
      <c r="L7" s="49">
        <f t="shared" si="0"/>
        <v>56823545</v>
      </c>
      <c r="M7" s="49">
        <f t="shared" si="0"/>
        <v>56408372</v>
      </c>
      <c r="N7" s="145"/>
      <c r="O7" s="10"/>
      <c r="P7" s="10"/>
    </row>
    <row r="8" spans="2:16" ht="6.75" customHeight="1">
      <c r="B8" s="10"/>
      <c r="C8" s="51"/>
      <c r="L8" s="14"/>
      <c r="M8" s="14"/>
      <c r="N8" s="145"/>
      <c r="O8" s="10"/>
      <c r="P8" s="10"/>
    </row>
    <row r="9" spans="2:16" ht="13.5" customHeight="1">
      <c r="B9" s="10"/>
      <c r="C9" s="52" t="s">
        <v>105</v>
      </c>
      <c r="D9" s="29">
        <v>18940822</v>
      </c>
      <c r="E9" s="29">
        <v>18666391</v>
      </c>
      <c r="F9" s="29">
        <v>23118688</v>
      </c>
      <c r="G9" s="29">
        <v>22847060</v>
      </c>
      <c r="H9" s="29">
        <v>25437335</v>
      </c>
      <c r="I9" s="29">
        <v>24936234</v>
      </c>
      <c r="J9" s="29">
        <v>20690993</v>
      </c>
      <c r="K9" s="29">
        <v>18855567</v>
      </c>
      <c r="L9" s="50">
        <v>30854872</v>
      </c>
      <c r="M9" s="50">
        <v>30962934</v>
      </c>
      <c r="N9" s="145"/>
      <c r="O9" s="10"/>
      <c r="P9" s="10"/>
    </row>
    <row r="10" spans="2:16" ht="13.5" customHeight="1">
      <c r="B10" s="10"/>
      <c r="C10" s="52" t="s">
        <v>106</v>
      </c>
      <c r="D10" s="29">
        <v>12788734</v>
      </c>
      <c r="E10" s="29">
        <v>12415235</v>
      </c>
      <c r="F10" s="29">
        <v>12904746</v>
      </c>
      <c r="G10" s="29">
        <v>12607777</v>
      </c>
      <c r="H10" s="29">
        <v>12450312</v>
      </c>
      <c r="I10" s="29">
        <v>12062004</v>
      </c>
      <c r="J10" s="29">
        <v>12199699</v>
      </c>
      <c r="K10" s="29">
        <v>11908406</v>
      </c>
      <c r="L10" s="50">
        <v>11556074</v>
      </c>
      <c r="M10" s="50">
        <v>11181038</v>
      </c>
      <c r="N10" s="145"/>
      <c r="O10" s="10"/>
      <c r="P10" s="10"/>
    </row>
    <row r="11" spans="2:16" ht="13.5" customHeight="1">
      <c r="B11" s="10"/>
      <c r="C11" s="52" t="s">
        <v>107</v>
      </c>
      <c r="D11" s="29">
        <v>0</v>
      </c>
      <c r="E11" s="29">
        <v>0</v>
      </c>
      <c r="F11" s="29">
        <v>0</v>
      </c>
      <c r="G11" s="29">
        <v>0</v>
      </c>
      <c r="H11" s="29">
        <v>0</v>
      </c>
      <c r="I11" s="29">
        <v>0</v>
      </c>
      <c r="J11" s="29">
        <v>0</v>
      </c>
      <c r="K11" s="29">
        <v>0</v>
      </c>
      <c r="L11" s="50" t="s">
        <v>68</v>
      </c>
      <c r="M11" s="50" t="s">
        <v>68</v>
      </c>
      <c r="N11" s="145"/>
      <c r="O11" s="10"/>
      <c r="P11" s="10"/>
    </row>
    <row r="12" spans="2:16" ht="13.5" customHeight="1">
      <c r="B12" s="10"/>
      <c r="C12" s="52" t="s">
        <v>108</v>
      </c>
      <c r="D12" s="29">
        <v>38193</v>
      </c>
      <c r="E12" s="29">
        <v>34019</v>
      </c>
      <c r="F12" s="29">
        <v>13580</v>
      </c>
      <c r="G12" s="29">
        <v>12359</v>
      </c>
      <c r="H12" s="29">
        <v>16996</v>
      </c>
      <c r="I12" s="29">
        <v>16434</v>
      </c>
      <c r="J12" s="29">
        <v>17348</v>
      </c>
      <c r="K12" s="29">
        <v>16181</v>
      </c>
      <c r="L12" s="50">
        <v>17857</v>
      </c>
      <c r="M12" s="50">
        <v>16761</v>
      </c>
      <c r="N12" s="145"/>
      <c r="O12" s="10"/>
      <c r="P12" s="10"/>
    </row>
    <row r="13" spans="2:16" ht="13.5" customHeight="1">
      <c r="B13" s="10"/>
      <c r="C13" s="52" t="s">
        <v>109</v>
      </c>
      <c r="D13" s="29">
        <v>31952</v>
      </c>
      <c r="E13" s="29">
        <v>28164</v>
      </c>
      <c r="F13" s="29">
        <v>33096</v>
      </c>
      <c r="G13" s="29">
        <v>29357</v>
      </c>
      <c r="H13" s="29">
        <v>35283</v>
      </c>
      <c r="I13" s="29">
        <v>32080</v>
      </c>
      <c r="J13" s="29">
        <v>33150</v>
      </c>
      <c r="K13" s="29">
        <v>29848</v>
      </c>
      <c r="L13" s="50">
        <v>54908</v>
      </c>
      <c r="M13" s="50">
        <v>42433</v>
      </c>
      <c r="N13" s="145"/>
      <c r="O13" s="10"/>
      <c r="P13" s="10"/>
    </row>
    <row r="14" spans="2:16" ht="13.5" customHeight="1">
      <c r="B14" s="10"/>
      <c r="C14" s="52" t="s">
        <v>110</v>
      </c>
      <c r="D14" s="29">
        <v>0</v>
      </c>
      <c r="E14" s="29">
        <v>0</v>
      </c>
      <c r="F14" s="29">
        <v>0</v>
      </c>
      <c r="G14" s="29">
        <v>0</v>
      </c>
      <c r="H14" s="29">
        <v>0</v>
      </c>
      <c r="I14" s="29">
        <v>0</v>
      </c>
      <c r="J14" s="29">
        <v>0</v>
      </c>
      <c r="K14" s="29">
        <v>0</v>
      </c>
      <c r="L14" s="50" t="s">
        <v>68</v>
      </c>
      <c r="M14" s="50" t="s">
        <v>68</v>
      </c>
      <c r="N14" s="145"/>
      <c r="O14" s="10"/>
      <c r="P14" s="10"/>
    </row>
    <row r="15" spans="2:16" ht="13.5" customHeight="1">
      <c r="B15" s="10"/>
      <c r="C15" s="52" t="s">
        <v>111</v>
      </c>
      <c r="D15" s="30">
        <v>0</v>
      </c>
      <c r="E15" s="30">
        <v>0</v>
      </c>
      <c r="F15" s="30">
        <v>0</v>
      </c>
      <c r="G15" s="30">
        <v>0</v>
      </c>
      <c r="H15" s="30">
        <v>0</v>
      </c>
      <c r="I15" s="30">
        <v>0</v>
      </c>
      <c r="J15" s="29">
        <v>0</v>
      </c>
      <c r="K15" s="29">
        <v>0</v>
      </c>
      <c r="L15" s="50" t="s">
        <v>68</v>
      </c>
      <c r="M15" s="50" t="s">
        <v>68</v>
      </c>
      <c r="N15" s="145"/>
      <c r="O15" s="10"/>
      <c r="P15" s="10"/>
    </row>
    <row r="16" spans="2:16" ht="13.5" customHeight="1">
      <c r="B16" s="10"/>
      <c r="C16" s="52" t="s">
        <v>112</v>
      </c>
      <c r="D16" s="29">
        <v>42607</v>
      </c>
      <c r="E16" s="29">
        <v>41155</v>
      </c>
      <c r="F16" s="29">
        <v>42415</v>
      </c>
      <c r="G16" s="29">
        <v>41967</v>
      </c>
      <c r="H16" s="29">
        <v>0</v>
      </c>
      <c r="I16" s="29">
        <v>0</v>
      </c>
      <c r="J16" s="29">
        <v>0</v>
      </c>
      <c r="K16" s="29">
        <v>0</v>
      </c>
      <c r="L16" s="50" t="s">
        <v>68</v>
      </c>
      <c r="M16" s="50" t="s">
        <v>68</v>
      </c>
      <c r="N16" s="145"/>
      <c r="O16" s="10"/>
      <c r="P16" s="10"/>
    </row>
    <row r="17" spans="2:16" ht="13.5" customHeight="1">
      <c r="B17" s="10"/>
      <c r="C17" s="52" t="s">
        <v>113</v>
      </c>
      <c r="D17" s="29">
        <v>22116</v>
      </c>
      <c r="E17" s="29">
        <v>21767</v>
      </c>
      <c r="F17" s="29">
        <v>21519</v>
      </c>
      <c r="G17" s="29">
        <v>20349</v>
      </c>
      <c r="H17" s="29">
        <v>22859</v>
      </c>
      <c r="I17" s="29">
        <v>21734</v>
      </c>
      <c r="J17" s="29">
        <v>24065</v>
      </c>
      <c r="K17" s="29">
        <v>23062</v>
      </c>
      <c r="L17" s="50">
        <v>24203</v>
      </c>
      <c r="M17" s="50">
        <v>22925</v>
      </c>
      <c r="N17" s="145"/>
      <c r="O17" s="10"/>
      <c r="P17" s="10"/>
    </row>
    <row r="18" spans="2:16" ht="13.5" customHeight="1">
      <c r="B18" s="10"/>
      <c r="C18" s="52" t="s">
        <v>114</v>
      </c>
      <c r="D18" s="29">
        <v>0</v>
      </c>
      <c r="E18" s="29">
        <v>0</v>
      </c>
      <c r="F18" s="29">
        <v>0</v>
      </c>
      <c r="G18" s="29">
        <v>0</v>
      </c>
      <c r="H18" s="29">
        <v>0</v>
      </c>
      <c r="I18" s="29">
        <v>0</v>
      </c>
      <c r="J18" s="29"/>
      <c r="K18" s="29"/>
      <c r="L18" s="50" t="s">
        <v>68</v>
      </c>
      <c r="M18" s="50" t="s">
        <v>68</v>
      </c>
      <c r="N18" s="145"/>
      <c r="O18" s="10"/>
      <c r="P18" s="10"/>
    </row>
    <row r="19" spans="2:16" ht="13.5" customHeight="1">
      <c r="B19" s="10"/>
      <c r="C19" s="52" t="s">
        <v>115</v>
      </c>
      <c r="D19" s="29">
        <v>11813765</v>
      </c>
      <c r="E19" s="29">
        <v>11670579</v>
      </c>
      <c r="F19" s="29">
        <v>11882292</v>
      </c>
      <c r="G19" s="29">
        <v>11571763</v>
      </c>
      <c r="H19" s="29">
        <f>11965080+806</f>
        <v>11965886</v>
      </c>
      <c r="I19" s="29">
        <v>11537898</v>
      </c>
      <c r="J19" s="29">
        <v>11891314</v>
      </c>
      <c r="K19" s="29">
        <v>11624278</v>
      </c>
      <c r="L19" s="50">
        <v>11906399</v>
      </c>
      <c r="M19" s="50">
        <v>11786654</v>
      </c>
      <c r="N19" s="145"/>
      <c r="O19" s="10"/>
      <c r="P19" s="10"/>
    </row>
    <row r="20" spans="2:16" ht="13.5" customHeight="1">
      <c r="B20" s="10"/>
      <c r="C20" s="52" t="s">
        <v>116</v>
      </c>
      <c r="D20" s="29">
        <v>2000377</v>
      </c>
      <c r="E20" s="29">
        <v>1987143</v>
      </c>
      <c r="F20" s="29">
        <v>2036598</v>
      </c>
      <c r="G20" s="29">
        <v>1985682</v>
      </c>
      <c r="H20" s="29">
        <v>2040396</v>
      </c>
      <c r="I20" s="29">
        <v>2037691</v>
      </c>
      <c r="J20" s="29">
        <v>2093434</v>
      </c>
      <c r="K20" s="29">
        <v>2086885</v>
      </c>
      <c r="L20" s="50">
        <v>2409232</v>
      </c>
      <c r="M20" s="50">
        <v>2395627</v>
      </c>
      <c r="N20" s="145"/>
      <c r="O20" s="10"/>
      <c r="P20" s="10"/>
    </row>
    <row r="21" spans="2:16" ht="6.75" customHeight="1">
      <c r="B21" s="10"/>
      <c r="C21" s="52"/>
      <c r="D21" s="29"/>
      <c r="E21" s="29"/>
      <c r="F21" s="29"/>
      <c r="G21" s="29"/>
      <c r="H21" s="29"/>
      <c r="I21" s="29"/>
      <c r="J21" s="29"/>
      <c r="K21" s="29"/>
      <c r="L21" s="49"/>
      <c r="M21" s="49"/>
      <c r="N21" s="145"/>
      <c r="O21" s="10"/>
      <c r="P21" s="10"/>
    </row>
    <row r="22" spans="2:16" ht="18" customHeight="1">
      <c r="B22" s="47" t="s">
        <v>117</v>
      </c>
      <c r="C22" s="52"/>
      <c r="D22" s="61">
        <v>9332749</v>
      </c>
      <c r="E22" s="61">
        <v>8002500</v>
      </c>
      <c r="F22" s="61">
        <f t="shared" ref="F22:K22" si="1">SUM(F24:F26)</f>
        <v>9105752</v>
      </c>
      <c r="G22" s="61">
        <f t="shared" si="1"/>
        <v>7728275</v>
      </c>
      <c r="H22" s="61">
        <f t="shared" si="1"/>
        <v>9172881</v>
      </c>
      <c r="I22" s="61">
        <f t="shared" si="1"/>
        <v>7757019</v>
      </c>
      <c r="J22" s="61">
        <f t="shared" si="1"/>
        <v>9250475</v>
      </c>
      <c r="K22" s="61">
        <f t="shared" si="1"/>
        <v>7683849</v>
      </c>
      <c r="L22" s="62">
        <f>SUM(L24:L27)</f>
        <v>9306142</v>
      </c>
      <c r="M22" s="62">
        <f>SUM(M24:M27)</f>
        <v>7847415</v>
      </c>
      <c r="N22" s="145"/>
      <c r="O22" s="10"/>
      <c r="P22" s="10"/>
    </row>
    <row r="23" spans="2:16" ht="6.75" customHeight="1">
      <c r="B23" s="47"/>
      <c r="C23" s="52"/>
      <c r="D23" s="61"/>
      <c r="E23" s="61"/>
      <c r="F23" s="61"/>
      <c r="G23" s="61"/>
      <c r="H23" s="61"/>
      <c r="I23" s="61"/>
      <c r="J23" s="61"/>
      <c r="K23" s="61"/>
      <c r="L23" s="62"/>
      <c r="M23" s="62"/>
      <c r="N23" s="10"/>
      <c r="O23" s="10"/>
      <c r="P23" s="10"/>
    </row>
    <row r="24" spans="2:16" ht="13.5" customHeight="1">
      <c r="C24" s="52" t="s">
        <v>118</v>
      </c>
      <c r="D24" s="63">
        <v>3165906</v>
      </c>
      <c r="E24" s="63">
        <v>2959240</v>
      </c>
      <c r="F24" s="63">
        <v>3184998</v>
      </c>
      <c r="G24" s="63">
        <v>3050547</v>
      </c>
      <c r="H24" s="63">
        <v>3006790</v>
      </c>
      <c r="I24" s="63">
        <v>2769705</v>
      </c>
      <c r="J24" s="63">
        <v>3016051</v>
      </c>
      <c r="K24" s="63">
        <v>2795156</v>
      </c>
      <c r="L24" s="64">
        <v>2983836</v>
      </c>
      <c r="M24" s="64">
        <v>2803363</v>
      </c>
      <c r="N24" s="145"/>
    </row>
    <row r="25" spans="2:16" ht="13.5" customHeight="1">
      <c r="C25" s="52" t="s">
        <v>119</v>
      </c>
      <c r="D25" s="63">
        <v>154435</v>
      </c>
      <c r="E25" s="63">
        <v>154890</v>
      </c>
      <c r="F25" s="63">
        <v>173407</v>
      </c>
      <c r="G25" s="63">
        <v>173612</v>
      </c>
      <c r="H25" s="63">
        <v>168976</v>
      </c>
      <c r="I25" s="63">
        <v>168040</v>
      </c>
      <c r="J25" s="63">
        <v>168284</v>
      </c>
      <c r="K25" s="63">
        <v>169331</v>
      </c>
      <c r="L25" s="64">
        <v>168570</v>
      </c>
      <c r="M25" s="64">
        <v>168941</v>
      </c>
      <c r="N25" s="145"/>
    </row>
    <row r="26" spans="2:16" ht="13.5" customHeight="1">
      <c r="C26" s="52" t="s">
        <v>120</v>
      </c>
      <c r="D26" s="65">
        <v>6012408</v>
      </c>
      <c r="E26" s="63">
        <v>4888370</v>
      </c>
      <c r="F26" s="63">
        <v>5747347</v>
      </c>
      <c r="G26" s="63">
        <v>4504116</v>
      </c>
      <c r="H26" s="63">
        <v>5997115</v>
      </c>
      <c r="I26" s="63">
        <v>4819274</v>
      </c>
      <c r="J26" s="63">
        <v>6066140</v>
      </c>
      <c r="K26" s="63">
        <v>4719362</v>
      </c>
      <c r="L26" s="64">
        <v>6095386</v>
      </c>
      <c r="M26" s="64">
        <v>4831295</v>
      </c>
      <c r="N26" s="145"/>
    </row>
    <row r="27" spans="2:16" ht="13.5" customHeight="1">
      <c r="B27" s="56"/>
      <c r="C27" s="57" t="s">
        <v>121</v>
      </c>
      <c r="D27" s="66">
        <v>0</v>
      </c>
      <c r="E27" s="66">
        <v>0</v>
      </c>
      <c r="F27" s="66">
        <v>0</v>
      </c>
      <c r="G27" s="66">
        <v>0</v>
      </c>
      <c r="H27" s="66">
        <v>0</v>
      </c>
      <c r="I27" s="66">
        <v>0</v>
      </c>
      <c r="J27" s="66">
        <v>0</v>
      </c>
      <c r="K27" s="66">
        <v>0</v>
      </c>
      <c r="L27" s="67">
        <v>58350</v>
      </c>
      <c r="M27" s="67">
        <v>43816</v>
      </c>
      <c r="N27" s="145"/>
    </row>
    <row r="28" spans="2:16" ht="18" customHeight="1">
      <c r="B28" s="10"/>
      <c r="C28" s="3"/>
      <c r="D28" s="61"/>
      <c r="E28" s="61"/>
      <c r="F28" s="61"/>
      <c r="G28" s="61"/>
      <c r="H28" s="61"/>
      <c r="I28" s="61"/>
      <c r="J28" s="61"/>
      <c r="K28" s="61"/>
      <c r="L28" s="61"/>
      <c r="M28" s="61"/>
      <c r="N28" s="22"/>
    </row>
    <row r="29" spans="2:16" ht="15.75" customHeight="1">
      <c r="C29" s="43" t="s">
        <v>84</v>
      </c>
      <c r="I29" s="10"/>
      <c r="N29" s="10"/>
      <c r="O29" s="10"/>
      <c r="P29" s="10"/>
    </row>
    <row r="30" spans="2:16" ht="18" customHeight="1">
      <c r="B30" s="1" t="s">
        <v>49</v>
      </c>
      <c r="N30" s="10"/>
      <c r="O30" s="10"/>
      <c r="P30" s="10"/>
    </row>
    <row r="31" spans="2:16" ht="18" customHeight="1">
      <c r="B31" s="137" t="s">
        <v>103</v>
      </c>
      <c r="C31" s="137"/>
      <c r="D31" s="143" t="s">
        <v>51</v>
      </c>
      <c r="E31" s="143"/>
      <c r="F31" s="143" t="s">
        <v>52</v>
      </c>
      <c r="G31" s="143"/>
      <c r="H31" s="143" t="s">
        <v>53</v>
      </c>
      <c r="I31" s="143"/>
      <c r="J31" s="144" t="s">
        <v>54</v>
      </c>
      <c r="K31" s="144"/>
      <c r="L31" s="141" t="s">
        <v>55</v>
      </c>
      <c r="M31" s="141"/>
      <c r="N31" s="10"/>
      <c r="O31" s="10"/>
      <c r="P31" s="10"/>
    </row>
    <row r="32" spans="2:16" ht="18" customHeight="1">
      <c r="B32" s="137"/>
      <c r="C32" s="137"/>
      <c r="D32" s="24" t="s">
        <v>56</v>
      </c>
      <c r="E32" s="24" t="s">
        <v>57</v>
      </c>
      <c r="F32" s="24" t="s">
        <v>56</v>
      </c>
      <c r="G32" s="24" t="s">
        <v>57</v>
      </c>
      <c r="H32" s="24" t="s">
        <v>56</v>
      </c>
      <c r="I32" s="24" t="s">
        <v>57</v>
      </c>
      <c r="J32" s="24" t="s">
        <v>56</v>
      </c>
      <c r="K32" s="24" t="s">
        <v>57</v>
      </c>
      <c r="L32" s="24" t="s">
        <v>56</v>
      </c>
      <c r="M32" s="24" t="s">
        <v>57</v>
      </c>
      <c r="N32" s="10"/>
      <c r="O32" s="10"/>
      <c r="P32" s="10"/>
    </row>
    <row r="33" spans="2:16" ht="18" customHeight="1">
      <c r="B33" s="47" t="s">
        <v>104</v>
      </c>
      <c r="C33" s="48"/>
      <c r="D33" s="29">
        <f t="shared" ref="D33:J33" si="2">SUM(D35:D46)</f>
        <v>45678566</v>
      </c>
      <c r="E33" s="29">
        <f t="shared" si="2"/>
        <v>43233013</v>
      </c>
      <c r="F33" s="29">
        <f t="shared" si="2"/>
        <v>50052934</v>
      </c>
      <c r="G33" s="29">
        <f t="shared" si="2"/>
        <v>47939361</v>
      </c>
      <c r="H33" s="29">
        <f t="shared" si="2"/>
        <v>51969067</v>
      </c>
      <c r="I33" s="29">
        <f t="shared" si="2"/>
        <v>49341409</v>
      </c>
      <c r="J33" s="29">
        <f t="shared" si="2"/>
        <v>46950003</v>
      </c>
      <c r="K33" s="29">
        <v>43593337</v>
      </c>
      <c r="L33" s="49">
        <f>SUM(L35:L46)</f>
        <v>56823545</v>
      </c>
      <c r="M33" s="50">
        <f>SUM(M35:M46)</f>
        <v>55170461</v>
      </c>
      <c r="N33" s="145"/>
      <c r="O33" s="10"/>
      <c r="P33" s="10"/>
    </row>
    <row r="34" spans="2:16" ht="6.75" customHeight="1">
      <c r="B34" s="10"/>
      <c r="C34" s="51"/>
      <c r="L34" s="14"/>
      <c r="M34" s="14"/>
      <c r="N34" s="145"/>
      <c r="O34" s="10"/>
      <c r="P34" s="10"/>
    </row>
    <row r="35" spans="2:16" ht="13.5" customHeight="1">
      <c r="B35" s="10"/>
      <c r="C35" s="52" t="s">
        <v>105</v>
      </c>
      <c r="D35" s="29">
        <v>18940822</v>
      </c>
      <c r="E35" s="29">
        <v>18082932</v>
      </c>
      <c r="F35" s="29">
        <v>23118688</v>
      </c>
      <c r="G35" s="29">
        <v>22258939</v>
      </c>
      <c r="H35" s="29">
        <v>25437335</v>
      </c>
      <c r="I35" s="29">
        <v>24318470</v>
      </c>
      <c r="J35" s="29">
        <v>20690993</v>
      </c>
      <c r="K35" s="29">
        <v>18327502</v>
      </c>
      <c r="L35" s="50">
        <v>30854872</v>
      </c>
      <c r="M35" s="50">
        <v>30081726</v>
      </c>
      <c r="N35" s="145"/>
      <c r="O35" s="10"/>
      <c r="P35" s="10"/>
    </row>
    <row r="36" spans="2:16" ht="13.5" customHeight="1">
      <c r="B36" s="10"/>
      <c r="C36" s="52" t="s">
        <v>106</v>
      </c>
      <c r="D36" s="29">
        <v>12788734</v>
      </c>
      <c r="E36" s="29">
        <v>11759937</v>
      </c>
      <c r="F36" s="29">
        <v>12904746</v>
      </c>
      <c r="G36" s="29">
        <v>12352081</v>
      </c>
      <c r="H36" s="29">
        <v>12450312</v>
      </c>
      <c r="I36" s="29">
        <v>11804493</v>
      </c>
      <c r="J36" s="29">
        <v>12199699</v>
      </c>
      <c r="K36" s="29">
        <v>11783201</v>
      </c>
      <c r="L36" s="50">
        <v>11556074</v>
      </c>
      <c r="M36" s="50">
        <v>11149590</v>
      </c>
      <c r="N36" s="145"/>
      <c r="O36" s="10"/>
      <c r="P36" s="10"/>
    </row>
    <row r="37" spans="2:16" ht="13.5" customHeight="1">
      <c r="B37" s="10"/>
      <c r="C37" s="52" t="s">
        <v>107</v>
      </c>
      <c r="D37" s="29">
        <v>0</v>
      </c>
      <c r="E37" s="29">
        <v>0</v>
      </c>
      <c r="F37" s="29">
        <v>0</v>
      </c>
      <c r="G37" s="29">
        <v>0</v>
      </c>
      <c r="H37" s="29">
        <v>0</v>
      </c>
      <c r="I37" s="29">
        <v>0</v>
      </c>
      <c r="J37" s="29">
        <v>0</v>
      </c>
      <c r="K37" s="29">
        <v>0</v>
      </c>
      <c r="L37" s="50" t="s">
        <v>68</v>
      </c>
      <c r="M37" s="50" t="s">
        <v>68</v>
      </c>
      <c r="N37" s="145"/>
      <c r="O37" s="10"/>
      <c r="P37" s="10"/>
    </row>
    <row r="38" spans="2:16" ht="13.5" customHeight="1">
      <c r="B38" s="10"/>
      <c r="C38" s="52" t="s">
        <v>108</v>
      </c>
      <c r="D38" s="29">
        <v>38193</v>
      </c>
      <c r="E38" s="29">
        <v>34019</v>
      </c>
      <c r="F38" s="29">
        <v>13580</v>
      </c>
      <c r="G38" s="29">
        <v>12359</v>
      </c>
      <c r="H38" s="29">
        <v>16996</v>
      </c>
      <c r="I38" s="29">
        <v>16434</v>
      </c>
      <c r="J38" s="29">
        <v>17348</v>
      </c>
      <c r="K38" s="29">
        <v>16181</v>
      </c>
      <c r="L38" s="50">
        <v>17857</v>
      </c>
      <c r="M38" s="50">
        <v>16761</v>
      </c>
      <c r="N38" s="145"/>
      <c r="O38" s="10"/>
      <c r="P38" s="10"/>
    </row>
    <row r="39" spans="2:16" ht="13.5" customHeight="1">
      <c r="B39" s="10"/>
      <c r="C39" s="52" t="s">
        <v>109</v>
      </c>
      <c r="D39" s="29">
        <v>31952</v>
      </c>
      <c r="E39" s="29">
        <v>28164</v>
      </c>
      <c r="F39" s="29">
        <v>33096</v>
      </c>
      <c r="G39" s="29">
        <v>29357</v>
      </c>
      <c r="H39" s="29">
        <v>35283</v>
      </c>
      <c r="I39" s="29">
        <v>32080</v>
      </c>
      <c r="J39" s="29">
        <v>33150</v>
      </c>
      <c r="K39" s="29">
        <v>29848</v>
      </c>
      <c r="L39" s="50">
        <v>54908</v>
      </c>
      <c r="M39" s="50">
        <v>42433</v>
      </c>
      <c r="N39" s="145"/>
      <c r="O39" s="10"/>
      <c r="P39" s="10"/>
    </row>
    <row r="40" spans="2:16" ht="13.5" customHeight="1">
      <c r="B40" s="10"/>
      <c r="C40" s="52" t="s">
        <v>110</v>
      </c>
      <c r="D40" s="29">
        <v>0</v>
      </c>
      <c r="E40" s="29">
        <v>0</v>
      </c>
      <c r="F40" s="29">
        <v>0</v>
      </c>
      <c r="G40" s="29">
        <v>0</v>
      </c>
      <c r="H40" s="29">
        <v>0</v>
      </c>
      <c r="I40" s="29">
        <v>0</v>
      </c>
      <c r="J40" s="29">
        <v>0</v>
      </c>
      <c r="K40" s="29">
        <v>0</v>
      </c>
      <c r="L40" s="50" t="s">
        <v>68</v>
      </c>
      <c r="M40" s="50" t="s">
        <v>68</v>
      </c>
      <c r="N40" s="145"/>
      <c r="O40" s="10"/>
      <c r="P40" s="10"/>
    </row>
    <row r="41" spans="2:16" ht="13.5" customHeight="1">
      <c r="B41" s="10"/>
      <c r="C41" s="52" t="s">
        <v>111</v>
      </c>
      <c r="D41" s="30">
        <v>0</v>
      </c>
      <c r="E41" s="30">
        <v>0</v>
      </c>
      <c r="F41" s="30">
        <v>0</v>
      </c>
      <c r="G41" s="30">
        <v>0</v>
      </c>
      <c r="H41" s="30">
        <v>0</v>
      </c>
      <c r="I41" s="30">
        <v>0</v>
      </c>
      <c r="J41" s="29">
        <v>0</v>
      </c>
      <c r="K41" s="29">
        <v>0</v>
      </c>
      <c r="L41" s="50" t="s">
        <v>68</v>
      </c>
      <c r="M41" s="50" t="s">
        <v>68</v>
      </c>
      <c r="N41" s="145"/>
      <c r="O41" s="10"/>
      <c r="P41" s="10"/>
    </row>
    <row r="42" spans="2:16" ht="13.5" customHeight="1">
      <c r="B42" s="10"/>
      <c r="C42" s="52" t="s">
        <v>112</v>
      </c>
      <c r="D42" s="29">
        <v>42607</v>
      </c>
      <c r="E42" s="29">
        <v>3547</v>
      </c>
      <c r="F42" s="29">
        <v>42415</v>
      </c>
      <c r="G42" s="29">
        <v>41967</v>
      </c>
      <c r="H42" s="29">
        <v>0</v>
      </c>
      <c r="I42" s="29">
        <v>0</v>
      </c>
      <c r="J42" s="29">
        <v>0</v>
      </c>
      <c r="K42" s="29">
        <v>0</v>
      </c>
      <c r="L42" s="50" t="s">
        <v>68</v>
      </c>
      <c r="M42" s="50" t="s">
        <v>68</v>
      </c>
      <c r="N42" s="145"/>
      <c r="O42" s="10"/>
      <c r="P42" s="10"/>
    </row>
    <row r="43" spans="2:16" ht="13.5" customHeight="1">
      <c r="B43" s="10"/>
      <c r="C43" s="52" t="s">
        <v>113</v>
      </c>
      <c r="D43" s="29">
        <v>22116</v>
      </c>
      <c r="E43" s="29">
        <v>8858</v>
      </c>
      <c r="F43" s="29">
        <v>21519</v>
      </c>
      <c r="G43" s="29">
        <v>5674</v>
      </c>
      <c r="H43" s="29">
        <v>22859</v>
      </c>
      <c r="I43" s="29">
        <v>5149</v>
      </c>
      <c r="J43" s="29">
        <v>24065</v>
      </c>
      <c r="K43" s="29">
        <v>6057</v>
      </c>
      <c r="L43" s="50">
        <v>24203</v>
      </c>
      <c r="M43" s="50">
        <v>5787</v>
      </c>
      <c r="N43" s="145"/>
      <c r="O43" s="10"/>
      <c r="P43" s="10"/>
    </row>
    <row r="44" spans="2:16" ht="13.5" customHeight="1">
      <c r="B44" s="10"/>
      <c r="C44" s="52" t="s">
        <v>114</v>
      </c>
      <c r="D44" s="29">
        <v>0</v>
      </c>
      <c r="E44" s="29">
        <v>0</v>
      </c>
      <c r="F44" s="29">
        <v>0</v>
      </c>
      <c r="G44" s="29">
        <v>0</v>
      </c>
      <c r="H44" s="29">
        <v>0</v>
      </c>
      <c r="I44" s="29">
        <v>0</v>
      </c>
      <c r="J44" s="29">
        <v>0</v>
      </c>
      <c r="K44" s="29">
        <v>0</v>
      </c>
      <c r="L44" s="50" t="s">
        <v>68</v>
      </c>
      <c r="M44" s="50" t="s">
        <v>68</v>
      </c>
      <c r="N44" s="145"/>
      <c r="O44" s="10"/>
      <c r="P44" s="10"/>
    </row>
    <row r="45" spans="2:16" ht="13.5" customHeight="1">
      <c r="B45" s="10"/>
      <c r="C45" s="52" t="s">
        <v>115</v>
      </c>
      <c r="D45" s="29">
        <v>11813765</v>
      </c>
      <c r="E45" s="29">
        <v>11372762</v>
      </c>
      <c r="F45" s="29">
        <v>11882292</v>
      </c>
      <c r="G45" s="29">
        <v>11295981</v>
      </c>
      <c r="H45" s="29">
        <f>11965080+806</f>
        <v>11965886</v>
      </c>
      <c r="I45" s="29">
        <v>11170639</v>
      </c>
      <c r="J45" s="29">
        <v>11891314</v>
      </c>
      <c r="K45" s="29">
        <v>11393645</v>
      </c>
      <c r="L45" s="50">
        <v>11906399</v>
      </c>
      <c r="M45" s="50">
        <v>11541050</v>
      </c>
      <c r="N45" s="145"/>
      <c r="O45" s="10"/>
      <c r="P45" s="10"/>
    </row>
    <row r="46" spans="2:16" ht="13.5" customHeight="1">
      <c r="B46" s="10"/>
      <c r="C46" s="52" t="s">
        <v>116</v>
      </c>
      <c r="D46" s="29">
        <v>2000377</v>
      </c>
      <c r="E46" s="29">
        <v>1942794</v>
      </c>
      <c r="F46" s="29">
        <v>2036598</v>
      </c>
      <c r="G46" s="29">
        <v>1943003</v>
      </c>
      <c r="H46" s="29">
        <v>2040396</v>
      </c>
      <c r="I46" s="29">
        <v>1994144</v>
      </c>
      <c r="J46" s="29">
        <v>2093434</v>
      </c>
      <c r="K46" s="29">
        <v>2036902</v>
      </c>
      <c r="L46" s="50">
        <v>2409232</v>
      </c>
      <c r="M46" s="50">
        <v>2333114</v>
      </c>
      <c r="N46" s="145"/>
      <c r="O46" s="10"/>
      <c r="P46" s="10"/>
    </row>
    <row r="47" spans="2:16" ht="6.75" customHeight="1">
      <c r="B47" s="10"/>
      <c r="C47" s="52"/>
      <c r="D47" s="29"/>
      <c r="E47" s="29"/>
      <c r="F47" s="29"/>
      <c r="G47" s="29"/>
      <c r="H47" s="29"/>
      <c r="I47" s="29"/>
      <c r="J47" s="29"/>
      <c r="K47" s="29"/>
      <c r="L47" s="49"/>
      <c r="M47" s="49"/>
      <c r="N47" s="145"/>
      <c r="O47" s="10"/>
      <c r="P47" s="10"/>
    </row>
    <row r="48" spans="2:16" ht="18" customHeight="1">
      <c r="B48" s="47" t="s">
        <v>117</v>
      </c>
      <c r="C48" s="52"/>
      <c r="D48" s="61">
        <v>12579223</v>
      </c>
      <c r="E48" s="61">
        <v>9836322</v>
      </c>
      <c r="F48" s="61">
        <f t="shared" ref="F48:K48" si="3">SUM(F50:F52)</f>
        <v>11710288</v>
      </c>
      <c r="G48" s="61">
        <f t="shared" si="3"/>
        <v>9649902</v>
      </c>
      <c r="H48" s="61">
        <f t="shared" si="3"/>
        <v>11679747</v>
      </c>
      <c r="I48" s="61">
        <f t="shared" si="3"/>
        <v>9234956</v>
      </c>
      <c r="J48" s="61">
        <f t="shared" si="3"/>
        <v>12193204</v>
      </c>
      <c r="K48" s="61">
        <f t="shared" si="3"/>
        <v>9856959</v>
      </c>
      <c r="L48" s="62">
        <f>SUM(L50:L53)</f>
        <v>11970839</v>
      </c>
      <c r="M48" s="62">
        <f>SUM(M50:M53)</f>
        <v>9566586</v>
      </c>
      <c r="N48" s="145"/>
      <c r="O48" s="10"/>
      <c r="P48" s="10"/>
    </row>
    <row r="49" spans="2:16" ht="6.75" customHeight="1">
      <c r="B49" s="47"/>
      <c r="C49" s="52"/>
      <c r="D49" s="61"/>
      <c r="E49" s="61"/>
      <c r="F49" s="61"/>
      <c r="G49" s="61"/>
      <c r="H49" s="61"/>
      <c r="I49" s="61"/>
      <c r="J49" s="61"/>
      <c r="K49" s="61"/>
      <c r="L49" s="62"/>
      <c r="M49" s="62"/>
      <c r="N49" s="10"/>
      <c r="O49" s="10"/>
      <c r="P49" s="10"/>
    </row>
    <row r="50" spans="2:16" ht="13.5" customHeight="1">
      <c r="C50" s="52" t="s">
        <v>118</v>
      </c>
      <c r="D50" s="63">
        <v>4829199</v>
      </c>
      <c r="E50" s="63">
        <v>3952101</v>
      </c>
      <c r="F50" s="63">
        <v>4217270</v>
      </c>
      <c r="G50" s="63">
        <v>3714871</v>
      </c>
      <c r="H50" s="63">
        <v>4107678</v>
      </c>
      <c r="I50" s="63">
        <v>3463689</v>
      </c>
      <c r="J50" s="63">
        <v>4112529</v>
      </c>
      <c r="K50" s="63">
        <v>3526806</v>
      </c>
      <c r="L50" s="64">
        <v>4092471</v>
      </c>
      <c r="M50" s="64">
        <v>3429625</v>
      </c>
      <c r="N50" s="22"/>
    </row>
    <row r="51" spans="2:16" ht="13.5" customHeight="1">
      <c r="C51" s="52" t="s">
        <v>119</v>
      </c>
      <c r="D51" s="63">
        <v>333855</v>
      </c>
      <c r="E51" s="63">
        <v>209064</v>
      </c>
      <c r="F51" s="63">
        <v>200816</v>
      </c>
      <c r="G51" s="63">
        <v>164249</v>
      </c>
      <c r="H51" s="63">
        <v>161732</v>
      </c>
      <c r="I51" s="63">
        <v>135668</v>
      </c>
      <c r="J51" s="63">
        <v>170527</v>
      </c>
      <c r="K51" s="63">
        <v>135614</v>
      </c>
      <c r="L51" s="64">
        <v>170937</v>
      </c>
      <c r="M51" s="64">
        <v>139572</v>
      </c>
      <c r="N51" s="22"/>
    </row>
    <row r="52" spans="2:16" ht="13.5" customHeight="1">
      <c r="C52" s="52" t="s">
        <v>120</v>
      </c>
      <c r="D52" s="63">
        <v>7416169</v>
      </c>
      <c r="E52" s="63">
        <v>5675157</v>
      </c>
      <c r="F52" s="63">
        <v>7292202</v>
      </c>
      <c r="G52" s="63">
        <v>5770782</v>
      </c>
      <c r="H52" s="63">
        <v>7410337</v>
      </c>
      <c r="I52" s="63">
        <v>5635599</v>
      </c>
      <c r="J52" s="63">
        <v>7910148</v>
      </c>
      <c r="K52" s="63">
        <v>6194539</v>
      </c>
      <c r="L52" s="64">
        <v>7647286</v>
      </c>
      <c r="M52" s="64">
        <v>5951817</v>
      </c>
      <c r="N52" s="22"/>
    </row>
    <row r="53" spans="2:16" ht="13.5" customHeight="1">
      <c r="B53" s="56"/>
      <c r="C53" s="57" t="s">
        <v>121</v>
      </c>
      <c r="D53" s="66">
        <v>0</v>
      </c>
      <c r="E53" s="66">
        <v>0</v>
      </c>
      <c r="F53" s="66">
        <v>0</v>
      </c>
      <c r="G53" s="66">
        <v>0</v>
      </c>
      <c r="H53" s="66">
        <v>0</v>
      </c>
      <c r="I53" s="66">
        <v>0</v>
      </c>
      <c r="J53" s="66">
        <v>0</v>
      </c>
      <c r="K53" s="66">
        <v>0</v>
      </c>
      <c r="L53" s="67">
        <v>60145</v>
      </c>
      <c r="M53" s="67">
        <v>45572</v>
      </c>
      <c r="N53" s="22"/>
    </row>
    <row r="54" spans="2:16" ht="13.5" customHeight="1">
      <c r="B54" s="1" t="s">
        <v>122</v>
      </c>
      <c r="I54" s="68"/>
      <c r="J54" s="68"/>
      <c r="L54" s="68"/>
      <c r="N54" s="10"/>
      <c r="O54" s="10"/>
      <c r="P54" s="10"/>
    </row>
    <row r="55" spans="2:16" ht="13.5" customHeight="1">
      <c r="B55" s="34" t="s">
        <v>268</v>
      </c>
      <c r="I55" s="10"/>
      <c r="N55" s="10"/>
      <c r="O55" s="10"/>
      <c r="P55" s="10"/>
    </row>
    <row r="56" spans="2:16" ht="13.5" customHeight="1">
      <c r="N56" s="10"/>
      <c r="O56" s="10"/>
      <c r="P56" s="10"/>
    </row>
    <row r="57" spans="2:16" ht="13.5" customHeight="1">
      <c r="N57" s="10"/>
      <c r="O57" s="10"/>
      <c r="P57" s="10"/>
    </row>
    <row r="58" spans="2:16" ht="13.5" customHeight="1">
      <c r="N58" s="10"/>
      <c r="O58" s="10"/>
      <c r="P58" s="10"/>
    </row>
    <row r="59" spans="2:16" ht="13.5" customHeight="1">
      <c r="N59" s="10"/>
      <c r="O59" s="10"/>
      <c r="P59" s="10"/>
    </row>
    <row r="60" spans="2:16" ht="13.5" customHeight="1">
      <c r="N60" s="10"/>
      <c r="O60" s="10"/>
      <c r="P60" s="10"/>
    </row>
    <row r="61" spans="2:16" ht="13.5" customHeight="1">
      <c r="D61" s="135"/>
      <c r="E61" s="135"/>
    </row>
  </sheetData>
  <mergeCells count="17">
    <mergeCell ref="F2:J2"/>
    <mergeCell ref="B5:C6"/>
    <mergeCell ref="D5:E5"/>
    <mergeCell ref="F5:G5"/>
    <mergeCell ref="H5:I5"/>
    <mergeCell ref="J5:K5"/>
    <mergeCell ref="B31:C32"/>
    <mergeCell ref="D31:E31"/>
    <mergeCell ref="F31:G31"/>
    <mergeCell ref="H31:I31"/>
    <mergeCell ref="J31:K31"/>
    <mergeCell ref="N33:N48"/>
    <mergeCell ref="D61:E61"/>
    <mergeCell ref="L5:M5"/>
    <mergeCell ref="N7:N22"/>
    <mergeCell ref="N24:N27"/>
    <mergeCell ref="L31:M31"/>
  </mergeCells>
  <phoneticPr fontId="7"/>
  <pageMargins left="0.59027777777777801" right="0.59027777777777801" top="0.39374999999999999" bottom="0.196527777777778" header="0.511811023622047" footer="0.511811023622047"/>
  <pageSetup paperSize="9" scale="75"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2"/>
  <sheetViews>
    <sheetView showGridLines="0" view="pageBreakPreview" zoomScale="130" zoomScaleNormal="100" zoomScalePageLayoutView="130" workbookViewId="0"/>
  </sheetViews>
  <sheetFormatPr defaultColWidth="9" defaultRowHeight="13.5" customHeight="1"/>
  <cols>
    <col min="1" max="1" width="5" style="1" customWidth="1"/>
    <col min="2" max="2" width="2.625" style="1" customWidth="1"/>
    <col min="3" max="3" width="13.625" style="1" customWidth="1"/>
    <col min="4" max="8" width="12.625" style="1" customWidth="1"/>
    <col min="9" max="9" width="4.125" style="1" customWidth="1"/>
    <col min="10" max="16384" width="9" style="1"/>
  </cols>
  <sheetData>
    <row r="2" spans="2:8" ht="18" customHeight="1">
      <c r="D2" s="43" t="s">
        <v>123</v>
      </c>
      <c r="E2" s="135" t="s">
        <v>72</v>
      </c>
      <c r="F2" s="135"/>
      <c r="G2" s="135"/>
      <c r="H2" s="4"/>
    </row>
    <row r="3" spans="2:8" ht="18" customHeight="1">
      <c r="B3" s="1" t="s">
        <v>49</v>
      </c>
    </row>
    <row r="4" spans="2:8" ht="18" customHeight="1">
      <c r="B4" s="137" t="s">
        <v>124</v>
      </c>
      <c r="C4" s="137"/>
      <c r="D4" s="8" t="s">
        <v>125</v>
      </c>
      <c r="E4" s="8" t="s">
        <v>126</v>
      </c>
      <c r="F4" s="8" t="s">
        <v>127</v>
      </c>
      <c r="G4" s="8" t="s">
        <v>128</v>
      </c>
      <c r="H4" s="69" t="s">
        <v>129</v>
      </c>
    </row>
    <row r="5" spans="2:8" ht="18" customHeight="1">
      <c r="B5" s="146" t="s">
        <v>130</v>
      </c>
      <c r="C5" s="146"/>
      <c r="D5" s="70">
        <f>SUM(D6:D7)</f>
        <v>4036932</v>
      </c>
      <c r="E5" s="70">
        <f>SUM(E6:E7)</f>
        <v>5311747</v>
      </c>
      <c r="F5" s="70">
        <f>SUM(F6:F7)</f>
        <v>6094793</v>
      </c>
      <c r="G5" s="70">
        <f>SUM(G6:G7)</f>
        <v>5963005</v>
      </c>
      <c r="H5" s="71">
        <f>SUM(H6:H7)</f>
        <v>6271085</v>
      </c>
    </row>
    <row r="6" spans="2:8" ht="18" customHeight="1">
      <c r="B6" s="3"/>
      <c r="C6" s="52" t="s">
        <v>131</v>
      </c>
      <c r="D6" s="29">
        <v>3306271</v>
      </c>
      <c r="E6" s="29">
        <v>4510622</v>
      </c>
      <c r="F6" s="29">
        <v>5242733</v>
      </c>
      <c r="G6" s="29">
        <v>5100933</v>
      </c>
      <c r="H6" s="50">
        <v>5369254</v>
      </c>
    </row>
    <row r="7" spans="2:8" ht="18" customHeight="1">
      <c r="B7" s="3"/>
      <c r="C7" s="52" t="s">
        <v>132</v>
      </c>
      <c r="D7" s="29">
        <v>730661</v>
      </c>
      <c r="E7" s="29">
        <v>801125</v>
      </c>
      <c r="F7" s="29">
        <v>852060</v>
      </c>
      <c r="G7" s="29">
        <v>862072</v>
      </c>
      <c r="H7" s="50">
        <v>901831</v>
      </c>
    </row>
    <row r="8" spans="2:8" ht="18" customHeight="1">
      <c r="B8" s="146" t="s">
        <v>133</v>
      </c>
      <c r="C8" s="146"/>
      <c r="D8" s="29">
        <v>18385201</v>
      </c>
      <c r="E8" s="29">
        <v>18972050</v>
      </c>
      <c r="F8" s="29">
        <v>19878039</v>
      </c>
      <c r="G8" s="29">
        <v>20780043</v>
      </c>
      <c r="H8" s="50">
        <v>21512138</v>
      </c>
    </row>
    <row r="9" spans="2:8" ht="18" customHeight="1">
      <c r="B9" s="146" t="s">
        <v>134</v>
      </c>
      <c r="C9" s="146"/>
      <c r="D9" s="29">
        <v>15069537</v>
      </c>
      <c r="E9" s="29">
        <v>14473652</v>
      </c>
      <c r="F9" s="29">
        <v>14635306</v>
      </c>
      <c r="G9" s="29">
        <v>15639400</v>
      </c>
      <c r="H9" s="50">
        <v>16142883</v>
      </c>
    </row>
    <row r="10" spans="2:8" ht="18" customHeight="1">
      <c r="B10" s="146" t="s">
        <v>135</v>
      </c>
      <c r="C10" s="146"/>
      <c r="D10" s="29">
        <v>3315664</v>
      </c>
      <c r="E10" s="29">
        <v>4498398</v>
      </c>
      <c r="F10" s="29">
        <f>+F8-F9</f>
        <v>5242733</v>
      </c>
      <c r="G10" s="29">
        <v>5140643</v>
      </c>
      <c r="H10" s="50">
        <f>+H8-H9</f>
        <v>5369255</v>
      </c>
    </row>
    <row r="11" spans="2:8" ht="18" customHeight="1">
      <c r="B11" s="147" t="s">
        <v>136</v>
      </c>
      <c r="C11" s="147"/>
      <c r="D11" s="72">
        <v>0.81899999999999995</v>
      </c>
      <c r="E11" s="72">
        <v>0.8</v>
      </c>
      <c r="F11" s="72">
        <v>0.77300000000000002</v>
      </c>
      <c r="G11" s="72">
        <v>0.751</v>
      </c>
      <c r="H11" s="73">
        <v>0.746</v>
      </c>
    </row>
    <row r="12" spans="2:8" ht="18" customHeight="1">
      <c r="B12" s="1" t="s">
        <v>100</v>
      </c>
    </row>
  </sheetData>
  <mergeCells count="7">
    <mergeCell ref="B10:C10"/>
    <mergeCell ref="B11:C11"/>
    <mergeCell ref="E2:G2"/>
    <mergeCell ref="B4:C4"/>
    <mergeCell ref="B5:C5"/>
    <mergeCell ref="B8:C8"/>
    <mergeCell ref="B9:C9"/>
  </mergeCells>
  <phoneticPr fontId="7"/>
  <pageMargins left="0.74791666666666701" right="0.74791666666666701" top="0.98402777777777795" bottom="0.98402777777777795" header="0.511811023622047" footer="0.511811023622047"/>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14"/>
  <sheetViews>
    <sheetView showGridLines="0" view="pageBreakPreview" zoomScale="120" zoomScaleNormal="100" zoomScalePageLayoutView="120" workbookViewId="0">
      <selection activeCell="I4" sqref="I4"/>
    </sheetView>
  </sheetViews>
  <sheetFormatPr defaultColWidth="9" defaultRowHeight="13.5" customHeight="1"/>
  <cols>
    <col min="1" max="1" width="5" style="1" customWidth="1"/>
    <col min="2" max="2" width="2.625" style="1" customWidth="1"/>
    <col min="3" max="3" width="13.625" style="1" customWidth="1"/>
    <col min="4" max="4" width="1.375" style="1" customWidth="1"/>
    <col min="5" max="9" width="12.625" style="1" customWidth="1"/>
    <col min="10" max="10" width="4.125" style="1" customWidth="1"/>
    <col min="11" max="11" width="11.25" style="1" customWidth="1"/>
    <col min="12" max="16384" width="9" style="1"/>
  </cols>
  <sheetData>
    <row r="2" spans="2:11" ht="18" customHeight="1">
      <c r="E2" s="2" t="s">
        <v>137</v>
      </c>
      <c r="F2" s="1" t="s">
        <v>138</v>
      </c>
    </row>
    <row r="3" spans="2:11" ht="18" customHeight="1">
      <c r="B3" s="56" t="s">
        <v>49</v>
      </c>
      <c r="C3" s="74"/>
      <c r="D3" s="74"/>
      <c r="E3" s="74"/>
      <c r="F3" s="74"/>
      <c r="G3" s="74"/>
      <c r="H3" s="74"/>
      <c r="I3" s="74"/>
      <c r="J3" s="21"/>
      <c r="K3" s="21"/>
    </row>
    <row r="4" spans="2:11" ht="18" customHeight="1">
      <c r="B4" s="148" t="s">
        <v>124</v>
      </c>
      <c r="C4" s="148"/>
      <c r="D4" s="75"/>
      <c r="E4" s="27" t="s">
        <v>125</v>
      </c>
      <c r="F4" s="27" t="s">
        <v>126</v>
      </c>
      <c r="G4" s="27" t="s">
        <v>127</v>
      </c>
      <c r="H4" s="27" t="s">
        <v>128</v>
      </c>
      <c r="I4" s="76" t="s">
        <v>129</v>
      </c>
      <c r="J4" s="21"/>
      <c r="K4" s="21"/>
    </row>
    <row r="5" spans="2:11" ht="18" customHeight="1">
      <c r="B5" s="149" t="s">
        <v>139</v>
      </c>
      <c r="C5" s="149"/>
      <c r="D5" s="3"/>
      <c r="E5" s="70">
        <f>SUM(E7:E13)</f>
        <v>17345862</v>
      </c>
      <c r="F5" s="70">
        <f>SUM(F7:F13)</f>
        <v>16638243</v>
      </c>
      <c r="G5" s="70">
        <f>SUM(G7:G13)</f>
        <v>16816591</v>
      </c>
      <c r="H5" s="70">
        <f>SUM(H7:H13)</f>
        <v>17873961</v>
      </c>
      <c r="I5" s="71">
        <f>SUM(I7:I13)</f>
        <v>18463486</v>
      </c>
      <c r="J5" s="21"/>
      <c r="K5" s="21"/>
    </row>
    <row r="6" spans="2:11" ht="6.75" customHeight="1">
      <c r="B6" s="77"/>
      <c r="C6" s="77"/>
      <c r="D6" s="3"/>
      <c r="E6" s="29"/>
      <c r="F6" s="29"/>
      <c r="G6" s="29"/>
      <c r="H6" s="29"/>
      <c r="I6" s="49"/>
      <c r="J6" s="21"/>
      <c r="K6" s="21"/>
    </row>
    <row r="7" spans="2:11" ht="18" customHeight="1">
      <c r="B7" s="3"/>
      <c r="C7" s="3" t="s">
        <v>140</v>
      </c>
      <c r="D7" s="3"/>
      <c r="E7" s="29">
        <v>7046917</v>
      </c>
      <c r="F7" s="29">
        <v>6762843</v>
      </c>
      <c r="G7" s="29">
        <v>6650931</v>
      </c>
      <c r="H7" s="29">
        <v>7100202</v>
      </c>
      <c r="I7" s="50">
        <v>7622176</v>
      </c>
      <c r="J7" s="21"/>
      <c r="K7" s="78"/>
    </row>
    <row r="8" spans="2:11" ht="18" customHeight="1">
      <c r="B8" s="3"/>
      <c r="C8" s="3" t="s">
        <v>141</v>
      </c>
      <c r="D8" s="3"/>
      <c r="E8" s="29">
        <v>8144364</v>
      </c>
      <c r="F8" s="29">
        <v>7683524</v>
      </c>
      <c r="G8" s="29">
        <v>7884664</v>
      </c>
      <c r="H8" s="29">
        <v>8465628</v>
      </c>
      <c r="I8" s="50">
        <v>8508845</v>
      </c>
      <c r="J8" s="21"/>
      <c r="K8" s="21"/>
    </row>
    <row r="9" spans="2:11" ht="18" customHeight="1">
      <c r="B9" s="3"/>
      <c r="C9" s="3" t="s">
        <v>142</v>
      </c>
      <c r="D9" s="3"/>
      <c r="E9" s="29">
        <v>362443</v>
      </c>
      <c r="F9" s="29">
        <v>371615</v>
      </c>
      <c r="G9" s="29">
        <v>392241</v>
      </c>
      <c r="H9" s="29">
        <v>401182</v>
      </c>
      <c r="I9" s="50">
        <v>422544</v>
      </c>
      <c r="J9" s="21"/>
      <c r="K9" s="21"/>
    </row>
    <row r="10" spans="2:11" ht="18" customHeight="1">
      <c r="B10" s="3"/>
      <c r="C10" s="3" t="s">
        <v>143</v>
      </c>
      <c r="D10" s="3"/>
      <c r="E10" s="29">
        <v>735981</v>
      </c>
      <c r="F10" s="29">
        <v>793999</v>
      </c>
      <c r="G10" s="29">
        <v>838651</v>
      </c>
      <c r="H10" s="29">
        <v>847303</v>
      </c>
      <c r="I10" s="50">
        <v>851271</v>
      </c>
      <c r="J10" s="21"/>
      <c r="K10" s="21"/>
    </row>
    <row r="11" spans="2:11" ht="18" customHeight="1">
      <c r="B11" s="3"/>
      <c r="C11" s="79" t="s">
        <v>144</v>
      </c>
      <c r="D11" s="3"/>
      <c r="E11" s="29">
        <v>12657</v>
      </c>
      <c r="F11" s="29">
        <v>11457</v>
      </c>
      <c r="G11" s="29">
        <v>10557</v>
      </c>
      <c r="H11" s="29">
        <v>0</v>
      </c>
      <c r="I11" s="50">
        <v>0</v>
      </c>
      <c r="J11" s="21"/>
      <c r="K11" s="21"/>
    </row>
    <row r="12" spans="2:11" ht="18" customHeight="1">
      <c r="B12" s="3"/>
      <c r="C12" s="3" t="s">
        <v>145</v>
      </c>
      <c r="D12" s="3"/>
      <c r="E12" s="30" t="s">
        <v>68</v>
      </c>
      <c r="F12" s="30" t="s">
        <v>68</v>
      </c>
      <c r="G12" s="30" t="s">
        <v>68</v>
      </c>
      <c r="H12" s="30">
        <v>0</v>
      </c>
      <c r="I12" s="53">
        <v>0</v>
      </c>
      <c r="J12" s="21"/>
      <c r="K12" s="21"/>
    </row>
    <row r="13" spans="2:11" ht="18" customHeight="1">
      <c r="B13" s="80"/>
      <c r="C13" s="80" t="s">
        <v>146</v>
      </c>
      <c r="D13" s="80"/>
      <c r="E13" s="58">
        <v>1043500</v>
      </c>
      <c r="F13" s="58">
        <v>1014805</v>
      </c>
      <c r="G13" s="58">
        <v>1039547</v>
      </c>
      <c r="H13" s="58">
        <v>1059646</v>
      </c>
      <c r="I13" s="32">
        <v>1058650</v>
      </c>
      <c r="J13" s="21"/>
      <c r="K13" s="21"/>
    </row>
    <row r="14" spans="2:11" ht="18" customHeight="1">
      <c r="B14" s="1" t="s">
        <v>147</v>
      </c>
      <c r="C14" s="21"/>
      <c r="D14" s="21"/>
      <c r="E14" s="21"/>
      <c r="F14" s="21"/>
      <c r="G14" s="21"/>
      <c r="H14" s="21"/>
      <c r="I14" s="21"/>
      <c r="J14" s="21"/>
      <c r="K14" s="21"/>
    </row>
  </sheetData>
  <mergeCells count="2">
    <mergeCell ref="B4:C4"/>
    <mergeCell ref="B5:C5"/>
  </mergeCells>
  <phoneticPr fontId="7"/>
  <pageMargins left="0.74791666666666701" right="0.74791666666666701" top="0.98402777777777795" bottom="0.9840277777777779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K9"/>
  <sheetViews>
    <sheetView showGridLines="0" view="pageBreakPreview" zoomScale="120" zoomScaleNormal="100" zoomScalePageLayoutView="120" workbookViewId="0">
      <selection activeCell="I4" sqref="I4"/>
    </sheetView>
  </sheetViews>
  <sheetFormatPr defaultColWidth="9" defaultRowHeight="13.5" customHeight="1"/>
  <cols>
    <col min="1" max="1" width="5" style="1" customWidth="1"/>
    <col min="2" max="2" width="1.625" style="1" customWidth="1"/>
    <col min="3" max="3" width="16.625" style="1" customWidth="1"/>
    <col min="4" max="4" width="1.625" style="1" customWidth="1"/>
    <col min="5" max="9" width="11.125" style="1" customWidth="1"/>
    <col min="10" max="10" width="4.625" style="1" customWidth="1"/>
    <col min="11" max="11" width="2.25" style="1" customWidth="1"/>
    <col min="12" max="16384" width="9" style="1"/>
  </cols>
  <sheetData>
    <row r="2" spans="2:11" ht="18" customHeight="1">
      <c r="E2" s="43" t="s">
        <v>148</v>
      </c>
      <c r="F2" s="135" t="s">
        <v>149</v>
      </c>
      <c r="G2" s="135"/>
      <c r="H2" s="135"/>
      <c r="I2" s="4"/>
    </row>
    <row r="3" spans="2:11" ht="18" customHeight="1">
      <c r="B3" s="74"/>
      <c r="C3" s="74"/>
      <c r="D3" s="74"/>
      <c r="E3" s="74"/>
      <c r="F3" s="74"/>
      <c r="G3" s="74"/>
      <c r="H3" s="74"/>
      <c r="I3" s="74"/>
      <c r="J3" s="74"/>
    </row>
    <row r="4" spans="2:11" ht="18" customHeight="1">
      <c r="B4" s="81"/>
      <c r="C4" s="82" t="s">
        <v>124</v>
      </c>
      <c r="D4" s="82"/>
      <c r="E4" s="5" t="s">
        <v>125</v>
      </c>
      <c r="F4" s="5" t="s">
        <v>126</v>
      </c>
      <c r="G4" s="45" t="s">
        <v>127</v>
      </c>
      <c r="H4" s="45" t="s">
        <v>128</v>
      </c>
      <c r="I4" s="46" t="s">
        <v>129</v>
      </c>
      <c r="J4" s="81"/>
      <c r="K4" s="10"/>
    </row>
    <row r="5" spans="2:11" ht="24.75" customHeight="1">
      <c r="B5" s="83"/>
      <c r="C5" s="84" t="s">
        <v>150</v>
      </c>
      <c r="D5" s="83"/>
      <c r="E5" s="29">
        <v>15561415</v>
      </c>
      <c r="F5" s="29">
        <v>14843225</v>
      </c>
      <c r="G5" s="29">
        <v>15118798</v>
      </c>
      <c r="H5" s="29">
        <v>15963207</v>
      </c>
      <c r="I5" s="50">
        <v>15650322</v>
      </c>
      <c r="J5" s="83" t="s">
        <v>151</v>
      </c>
    </row>
    <row r="6" spans="2:11" ht="24.75" customHeight="1">
      <c r="B6" s="10"/>
      <c r="C6" s="3" t="s">
        <v>152</v>
      </c>
      <c r="D6" s="10"/>
      <c r="E6" s="29">
        <v>276859</v>
      </c>
      <c r="F6" s="29">
        <v>265461</v>
      </c>
      <c r="G6" s="29">
        <v>268401.675868558</v>
      </c>
      <c r="H6" s="29">
        <v>280081</v>
      </c>
      <c r="I6" s="50">
        <v>274692</v>
      </c>
      <c r="J6" s="10" t="s">
        <v>153</v>
      </c>
    </row>
    <row r="7" spans="2:11" ht="24.75" customHeight="1">
      <c r="B7" s="56"/>
      <c r="C7" s="80" t="s">
        <v>154</v>
      </c>
      <c r="D7" s="56"/>
      <c r="E7" s="58">
        <v>135578</v>
      </c>
      <c r="F7" s="58">
        <v>130460</v>
      </c>
      <c r="G7" s="58">
        <v>133226.397137872</v>
      </c>
      <c r="H7" s="58">
        <v>140896</v>
      </c>
      <c r="I7" s="32">
        <v>139388</v>
      </c>
      <c r="J7" s="56" t="s">
        <v>153</v>
      </c>
    </row>
    <row r="8" spans="2:11" ht="18" customHeight="1">
      <c r="B8" s="21"/>
      <c r="C8" s="1" t="s">
        <v>155</v>
      </c>
      <c r="D8" s="21"/>
      <c r="E8" s="21"/>
      <c r="F8" s="21"/>
      <c r="G8" s="21"/>
      <c r="H8" s="21"/>
      <c r="I8" s="21"/>
      <c r="J8" s="21"/>
    </row>
    <row r="9" spans="2:11" ht="13.5" customHeight="1">
      <c r="B9" s="21"/>
      <c r="C9" s="1" t="s">
        <v>156</v>
      </c>
      <c r="D9" s="21"/>
      <c r="E9" s="21"/>
      <c r="F9" s="21"/>
      <c r="G9" s="21"/>
      <c r="H9" s="21"/>
      <c r="I9" s="21"/>
      <c r="J9" s="21"/>
    </row>
  </sheetData>
  <mergeCells count="1">
    <mergeCell ref="F2:H2"/>
  </mergeCells>
  <phoneticPr fontId="7"/>
  <pageMargins left="0.74791666666666701" right="0.74791666666666701" top="0.98402777777777795" bottom="0.98402777777777795" header="0.511811023622047" footer="0.511811023622047"/>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F25"/>
  <sheetViews>
    <sheetView showGridLines="0" view="pageBreakPreview" zoomScale="120" zoomScaleNormal="100" zoomScalePageLayoutView="120" workbookViewId="0"/>
  </sheetViews>
  <sheetFormatPr defaultColWidth="9" defaultRowHeight="13.5" customHeight="1"/>
  <cols>
    <col min="1" max="1" width="5" style="1" customWidth="1"/>
    <col min="2" max="2" width="2.625" style="1" customWidth="1"/>
    <col min="3" max="3" width="19.5" style="1" customWidth="1"/>
    <col min="4" max="4" width="15.125" style="1" customWidth="1"/>
    <col min="5" max="5" width="9" style="1"/>
    <col min="6" max="6" width="9" style="10"/>
    <col min="7" max="16384" width="9" style="1"/>
  </cols>
  <sheetData>
    <row r="2" spans="2:6" ht="18" customHeight="1">
      <c r="C2" s="135" t="s">
        <v>157</v>
      </c>
      <c r="D2" s="135"/>
    </row>
    <row r="3" spans="2:6" ht="18" customHeight="1">
      <c r="B3" s="1" t="s">
        <v>49</v>
      </c>
      <c r="D3" s="1" t="s">
        <v>158</v>
      </c>
    </row>
    <row r="4" spans="2:6" ht="18" customHeight="1">
      <c r="B4" s="137" t="s">
        <v>124</v>
      </c>
      <c r="C4" s="137"/>
      <c r="D4" s="8" t="s">
        <v>159</v>
      </c>
    </row>
    <row r="5" spans="2:6" ht="19.5" customHeight="1">
      <c r="B5" s="47" t="s">
        <v>160</v>
      </c>
      <c r="C5" s="10"/>
      <c r="D5" s="11">
        <f>SUM(D6:D22)</f>
        <v>53041370</v>
      </c>
    </row>
    <row r="6" spans="2:6" ht="15" customHeight="1">
      <c r="B6" s="10"/>
      <c r="C6" s="3" t="s">
        <v>161</v>
      </c>
      <c r="D6" s="11">
        <v>12969580</v>
      </c>
      <c r="F6" s="150"/>
    </row>
    <row r="7" spans="2:6" ht="15" customHeight="1">
      <c r="B7" s="10"/>
      <c r="C7" s="3" t="s">
        <v>162</v>
      </c>
      <c r="D7" s="11">
        <v>626836</v>
      </c>
      <c r="F7" s="150"/>
    </row>
    <row r="8" spans="2:6" ht="15" customHeight="1">
      <c r="B8" s="10"/>
      <c r="C8" s="3" t="s">
        <v>163</v>
      </c>
      <c r="D8" s="11">
        <v>1885947</v>
      </c>
      <c r="F8" s="150"/>
    </row>
    <row r="9" spans="2:6" ht="15" customHeight="1">
      <c r="B9" s="10"/>
      <c r="C9" s="3" t="s">
        <v>164</v>
      </c>
      <c r="D9" s="11">
        <v>68845</v>
      </c>
      <c r="F9" s="150"/>
    </row>
    <row r="10" spans="2:6" ht="15" customHeight="1">
      <c r="B10" s="10"/>
      <c r="C10" s="3" t="s">
        <v>165</v>
      </c>
      <c r="D10" s="11">
        <v>1400196</v>
      </c>
      <c r="F10" s="150"/>
    </row>
    <row r="11" spans="2:6" ht="15" customHeight="1">
      <c r="B11" s="10"/>
      <c r="C11" s="3" t="s">
        <v>166</v>
      </c>
      <c r="D11" s="85">
        <v>75010</v>
      </c>
      <c r="F11" s="150"/>
    </row>
    <row r="12" spans="2:6" ht="15" customHeight="1">
      <c r="B12" s="10"/>
      <c r="C12" s="3" t="s">
        <v>167</v>
      </c>
      <c r="D12" s="11">
        <v>7543665</v>
      </c>
      <c r="F12" s="150"/>
    </row>
    <row r="13" spans="2:6" ht="15" customHeight="1">
      <c r="B13" s="10"/>
      <c r="C13" s="3" t="s">
        <v>168</v>
      </c>
      <c r="D13" s="11">
        <v>554165</v>
      </c>
      <c r="F13" s="150"/>
    </row>
    <row r="14" spans="2:6" ht="15" customHeight="1">
      <c r="B14" s="10"/>
      <c r="C14" s="3" t="s">
        <v>169</v>
      </c>
      <c r="D14" s="11">
        <v>1218905</v>
      </c>
      <c r="F14" s="150"/>
    </row>
    <row r="15" spans="2:6" ht="15" customHeight="1">
      <c r="B15" s="10"/>
      <c r="C15" s="3" t="s">
        <v>170</v>
      </c>
      <c r="D15" s="11">
        <v>8627956</v>
      </c>
      <c r="F15" s="150"/>
    </row>
    <row r="16" spans="2:6" ht="15" customHeight="1">
      <c r="B16" s="10"/>
      <c r="C16" s="3" t="s">
        <v>42</v>
      </c>
      <c r="D16" s="11">
        <v>17437058</v>
      </c>
      <c r="F16" s="150"/>
    </row>
    <row r="17" spans="2:6" ht="9.75" customHeight="1">
      <c r="B17" s="10"/>
      <c r="C17" s="3"/>
      <c r="D17" s="11"/>
      <c r="F17" s="150"/>
    </row>
    <row r="18" spans="2:6" ht="15" customHeight="1">
      <c r="B18" s="10"/>
      <c r="C18" s="3" t="s">
        <v>171</v>
      </c>
      <c r="D18" s="11">
        <v>10607</v>
      </c>
      <c r="F18" s="150"/>
    </row>
    <row r="19" spans="2:6" ht="15" customHeight="1">
      <c r="B19" s="10"/>
      <c r="C19" s="3" t="s">
        <v>172</v>
      </c>
      <c r="D19" s="11">
        <v>600000</v>
      </c>
      <c r="F19" s="150"/>
    </row>
    <row r="20" spans="2:6" ht="15" customHeight="1">
      <c r="B20" s="10"/>
      <c r="C20" s="3" t="s">
        <v>173</v>
      </c>
      <c r="D20" s="11">
        <v>14800</v>
      </c>
      <c r="F20" s="150"/>
    </row>
    <row r="21" spans="2:6" ht="15" customHeight="1">
      <c r="B21" s="10"/>
      <c r="C21" s="3" t="s">
        <v>174</v>
      </c>
      <c r="D21" s="85">
        <v>7800</v>
      </c>
      <c r="F21" s="150"/>
    </row>
    <row r="22" spans="2:6" ht="15" customHeight="1">
      <c r="B22" s="10"/>
      <c r="C22" s="79" t="s">
        <v>175</v>
      </c>
      <c r="D22" s="85">
        <v>0</v>
      </c>
      <c r="F22" s="150"/>
    </row>
    <row r="23" spans="2:6" ht="15" customHeight="1">
      <c r="B23" s="10"/>
      <c r="C23" s="3" t="s">
        <v>176</v>
      </c>
      <c r="D23" s="11">
        <v>23808410</v>
      </c>
    </row>
    <row r="24" spans="2:6" ht="4.5" customHeight="1">
      <c r="B24" s="56"/>
      <c r="C24" s="56"/>
      <c r="D24" s="86"/>
    </row>
    <row r="25" spans="2:6" ht="13.5" customHeight="1">
      <c r="B25" s="21"/>
      <c r="C25" s="1" t="s">
        <v>122</v>
      </c>
      <c r="D25" s="21"/>
    </row>
  </sheetData>
  <mergeCells count="3">
    <mergeCell ref="C2:D2"/>
    <mergeCell ref="B4:C4"/>
    <mergeCell ref="F6:F22"/>
  </mergeCells>
  <phoneticPr fontId="7"/>
  <pageMargins left="2.02986111111111" right="0.75" top="1" bottom="1"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15-1市職員数</vt:lpstr>
      <vt:lpstr>15-2市議会開催状況</vt:lpstr>
      <vt:lpstr>15-3市民相談受理件数</vt:lpstr>
      <vt:lpstr>15-4一般会計</vt:lpstr>
      <vt:lpstr>15-5特別会計および企業会計</vt:lpstr>
      <vt:lpstr>15-6地方交付税</vt:lpstr>
      <vt:lpstr>15-7市税</vt:lpstr>
      <vt:lpstr>15-8市税の市民負担額</vt:lpstr>
      <vt:lpstr>15-9市債現在高</vt:lpstr>
      <vt:lpstr>15-10競輪事業収益の使途</vt:lpstr>
      <vt:lpstr>15-11競輪事業売上金等の推移</vt:lpstr>
      <vt:lpstr>15-12市有財産</vt:lpstr>
      <vt:lpstr>15-13選挙投票状況</vt:lpstr>
      <vt:lpstr>'15-12市有財産'!Print_Area</vt:lpstr>
      <vt:lpstr>'15-13選挙投票状況'!Print_Area</vt:lpstr>
      <vt:lpstr>'15-4一般会計'!Print_Area</vt:lpstr>
      <vt:lpstr>'15-5特別会計および企業会計'!Print_Area</vt:lpstr>
      <vt:lpstr>'15-6地方交付税'!Print_Area</vt:lpstr>
      <vt:lpstr>'15-7市税'!Print_Area</vt:lpstr>
      <vt:lpstr>'15-9市債現在高'!Print_Area</vt:lpstr>
    </vt:vector>
  </TitlesOfParts>
  <Company>防府市役所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電算統計課</dc:creator>
  <dc:description/>
  <cp:lastModifiedBy>02743</cp:lastModifiedBy>
  <cp:revision>1</cp:revision>
  <cp:lastPrinted>2026-06-18T06:10:48Z</cp:lastPrinted>
  <dcterms:created xsi:type="dcterms:W3CDTF">1998-12-10T04:54:32Z</dcterms:created>
  <dcterms:modified xsi:type="dcterms:W3CDTF">2026-06-18T06:11:00Z</dcterms:modified>
  <dc:language>ja-JP</dc:language>
</cp:coreProperties>
</file>