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410" windowWidth="18975" windowHeight="3255" tabRatio="676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  <sheet name="11-15" sheetId="15" r:id="rId15"/>
    <sheet name="11-16" sheetId="16" r:id="rId16"/>
    <sheet name="11-17" sheetId="17" r:id="rId17"/>
    <sheet name="11-18" sheetId="18" r:id="rId18"/>
    <sheet name="11-19" sheetId="19" r:id="rId19"/>
    <sheet name="11-20" sheetId="20" r:id="rId20"/>
    <sheet name="11-21" sheetId="21" r:id="rId21"/>
    <sheet name="Sheet1" sheetId="22" r:id="rId22"/>
  </sheets>
  <definedNames>
    <definedName name="_xlnm.Print_Area" localSheetId="11">'11-12'!$A$1:$M$26</definedName>
    <definedName name="_xlnm.Print_Area" localSheetId="12">'11-13'!$A$1:$G$29</definedName>
    <definedName name="_xlnm.Print_Area" localSheetId="16">'11-17'!$A$1:$L$14</definedName>
    <definedName name="_xlnm.Print_Area" localSheetId="17">'11-18'!$A$1:$AA$14</definedName>
    <definedName name="_xlnm.Print_Area" localSheetId="18">'11-19'!$A$2:$K$21</definedName>
    <definedName name="_xlnm.Print_Area" localSheetId="19">'11-20'!$A$1:$M$16</definedName>
    <definedName name="_xlnm.Print_Area" localSheetId="20">'11-21'!$A$2:$O$11</definedName>
    <definedName name="_xlnm.Print_Area" localSheetId="4">'11-5'!$A$1:$X$10</definedName>
    <definedName name="_xlnm.Print_Area" localSheetId="5">'11-6'!$A$1:$X$8</definedName>
    <definedName name="_xlnm.Print_Area" localSheetId="6">'11-7'!$A$1:$M$13</definedName>
    <definedName name="_xlnm.Print_Area" localSheetId="7">'11-8'!$A$1:$N$14</definedName>
  </definedNames>
  <calcPr fullCalcOnLoad="1"/>
</workbook>
</file>

<file path=xl/sharedStrings.xml><?xml version="1.0" encoding="utf-8"?>
<sst xmlns="http://schemas.openxmlformats.org/spreadsheetml/2006/main" count="585" uniqueCount="381">
  <si>
    <t>区分</t>
  </si>
  <si>
    <t>民生委員定数</t>
  </si>
  <si>
    <t>相談指導総件数</t>
  </si>
  <si>
    <t>の問題</t>
  </si>
  <si>
    <t>生活費</t>
  </si>
  <si>
    <t>その他</t>
  </si>
  <si>
    <t>ｸﾗﾌﾞ数</t>
  </si>
  <si>
    <t>会員数</t>
  </si>
  <si>
    <t>年度末</t>
  </si>
  <si>
    <t>児童厚生施設</t>
  </si>
  <si>
    <t>老人福祉施設</t>
  </si>
  <si>
    <t>施設数</t>
  </si>
  <si>
    <t>職員数</t>
  </si>
  <si>
    <t>児童数</t>
  </si>
  <si>
    <t>総数</t>
  </si>
  <si>
    <t>児童館</t>
  </si>
  <si>
    <t>児童遊園</t>
  </si>
  <si>
    <t>定員</t>
  </si>
  <si>
    <t>実人員</t>
  </si>
  <si>
    <t>平成</t>
  </si>
  <si>
    <t>年度</t>
  </si>
  <si>
    <t>公営</t>
  </si>
  <si>
    <t>私営</t>
  </si>
  <si>
    <t>×1000</t>
  </si>
  <si>
    <t>年次</t>
  </si>
  <si>
    <t>視覚障害</t>
  </si>
  <si>
    <t>聴覚障害</t>
  </si>
  <si>
    <t>言語障害</t>
  </si>
  <si>
    <t>肢体不自由</t>
  </si>
  <si>
    <t>内部障害</t>
  </si>
  <si>
    <t>年</t>
  </si>
  <si>
    <t>級</t>
  </si>
  <si>
    <t>（各年 1月 1日）</t>
  </si>
  <si>
    <t>Ａ（重度）</t>
  </si>
  <si>
    <t>Ｂ１（中度）</t>
  </si>
  <si>
    <t>Ｂ２（軽度）</t>
  </si>
  <si>
    <t>計</t>
  </si>
  <si>
    <t>者</t>
  </si>
  <si>
    <t>児</t>
  </si>
  <si>
    <t>（各年 4年 1日）</t>
  </si>
  <si>
    <t>地域</t>
  </si>
  <si>
    <t>牟礼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</si>
  <si>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</si>
  <si>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</si>
  <si>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</si>
  <si>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</si>
  <si>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</si>
  <si>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</si>
  <si>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</si>
  <si>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</si>
  <si>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</si>
  <si>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</si>
  <si>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</si>
  <si>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</si>
  <si>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</si>
  <si>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</si>
  <si>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本市の措置人員</t>
  </si>
  <si>
    <t>（単位：千円）</t>
  </si>
  <si>
    <t>金額</t>
  </si>
  <si>
    <t>被保険者数</t>
  </si>
  <si>
    <t>受給</t>
  </si>
  <si>
    <t>権有数・年金額</t>
  </si>
  <si>
    <t>(内)障害年金</t>
  </si>
  <si>
    <t>(内)母子年金</t>
  </si>
  <si>
    <t>(内)寡婦年金</t>
  </si>
  <si>
    <t>(内)障害基礎年金</t>
  </si>
  <si>
    <t>(内)遺族基礎年金</t>
  </si>
  <si>
    <t>強制</t>
  </si>
  <si>
    <t>強制１</t>
  </si>
  <si>
    <t>強制３</t>
  </si>
  <si>
    <t>任意</t>
  </si>
  <si>
    <t>人数</t>
  </si>
  <si>
    <t>老齢福祉年金</t>
  </si>
  <si>
    <t>障害基礎年金</t>
  </si>
  <si>
    <t>受　給</t>
  </si>
  <si>
    <t>権者数</t>
  </si>
  <si>
    <t>　資料：市保険年金課</t>
  </si>
  <si>
    <t>（単位：千円・％）</t>
  </si>
  <si>
    <t>区分</t>
  </si>
  <si>
    <t>人口</t>
  </si>
  <si>
    <t>加入者数</t>
  </si>
  <si>
    <t>加入率</t>
  </si>
  <si>
    <t>共済掛金総額</t>
  </si>
  <si>
    <t>給付件数</t>
  </si>
  <si>
    <t>(内)死　　亡</t>
  </si>
  <si>
    <t>(内)療　　養</t>
  </si>
  <si>
    <t>給付金総額</t>
  </si>
  <si>
    <t>給付率</t>
  </si>
  <si>
    <t>　　注）人口、加入者は各年度末。</t>
  </si>
  <si>
    <t>加入率＝</t>
  </si>
  <si>
    <t>×100</t>
  </si>
  <si>
    <t>給付率＝</t>
  </si>
  <si>
    <t>・</t>
  </si>
  <si>
    <t>被保険</t>
  </si>
  <si>
    <t>一般診療</t>
  </si>
  <si>
    <t>歯科診療</t>
  </si>
  <si>
    <t>者　数</t>
  </si>
  <si>
    <t>入院</t>
  </si>
  <si>
    <t>入院外</t>
  </si>
  <si>
    <t>件数</t>
  </si>
  <si>
    <t>国民健康保険</t>
  </si>
  <si>
    <t>新規学卒者の職業紹介状況</t>
  </si>
  <si>
    <t>中　　　　学　　　　校</t>
  </si>
  <si>
    <t>高　 　等 　　学 　　校</t>
  </si>
  <si>
    <t>年</t>
  </si>
  <si>
    <t>月</t>
  </si>
  <si>
    <t>労働者災害補償保険給付状況</t>
  </si>
  <si>
    <t>労働災害発生状況</t>
  </si>
  <si>
    <t>雇用保険給付等状況</t>
  </si>
  <si>
    <t>民生委員・児童委員の活動状況</t>
  </si>
  <si>
    <t>共同募金</t>
  </si>
  <si>
    <t>数</t>
  </si>
  <si>
    <t>適 　　用</t>
  </si>
  <si>
    <t>初　　 回</t>
  </si>
  <si>
    <t>支　 　給</t>
  </si>
  <si>
    <t>求 人 数</t>
  </si>
  <si>
    <t>新 　　規</t>
  </si>
  <si>
    <t>在宅福祉</t>
  </si>
  <si>
    <t>介護保険</t>
  </si>
  <si>
    <t>仕事</t>
  </si>
  <si>
    <t>家族関係</t>
  </si>
  <si>
    <t>　資料：山口県厚政課・山口県統計年鑑</t>
  </si>
  <si>
    <t>健康･保健医療</t>
  </si>
  <si>
    <t>年金･保険</t>
  </si>
  <si>
    <t>住居･生活環境</t>
  </si>
  <si>
    <t>　  注）適用事業所数・被保険者数は各年度末の数値。受給者実人員は月平均。</t>
  </si>
  <si>
    <t>　資料：防府公共職業安定所</t>
  </si>
  <si>
    <t>　資料：市子育て支援課</t>
  </si>
  <si>
    <t>　資料：防府公共職業安定所（管轄区域：防府市、山口市徳地）</t>
  </si>
  <si>
    <t>募金</t>
  </si>
  <si>
    <t>（単位：千円）</t>
  </si>
  <si>
    <t>年度</t>
  </si>
  <si>
    <r>
      <t>事業場
数</t>
    </r>
    <r>
      <rPr>
        <sz val="9"/>
        <rFont val="ＭＳ 明朝"/>
        <family val="1"/>
      </rPr>
      <t xml:space="preserve"> ★</t>
    </r>
  </si>
  <si>
    <t>労働者
数 ★</t>
  </si>
  <si>
    <t>合計</t>
  </si>
  <si>
    <t>療養(補償)給付</t>
  </si>
  <si>
    <t>休業(補償)給付</t>
  </si>
  <si>
    <t>障害(補償)一時金</t>
  </si>
  <si>
    <t>遺族(補償)一時金</t>
  </si>
  <si>
    <t>葬祭給付</t>
  </si>
  <si>
    <t>年金(障害･遺族･傷病)</t>
  </si>
  <si>
    <t>介護（補償）給付</t>
  </si>
  <si>
    <t>件数</t>
  </si>
  <si>
    <t>金額</t>
  </si>
  <si>
    <t>（単位：件）</t>
  </si>
  <si>
    <t>年末</t>
  </si>
  <si>
    <t>製造業</t>
  </si>
  <si>
    <t>鉱業</t>
  </si>
  <si>
    <t>建設業</t>
  </si>
  <si>
    <t>運輸交通業</t>
  </si>
  <si>
    <t>貨物取扱業</t>
  </si>
  <si>
    <t>農林業</t>
  </si>
  <si>
    <t>水産・畜産業</t>
  </si>
  <si>
    <t>その他の事業</t>
  </si>
  <si>
    <t>相談指導調査のための訪問(日数)</t>
  </si>
  <si>
    <t>　　注）民生委員は、児童福祉法によって児童委員にもあてられている。3月31日現在。</t>
  </si>
  <si>
    <t>子育て･母子保健･子どもの
教育･生活</t>
  </si>
  <si>
    <t xml:space="preserve">　資料：市社会福祉課　　注） 実世帯、実人員は年間延べ人数。 ☆施設事務費を含む。  </t>
  </si>
  <si>
    <t>　資料：市生活安全課</t>
  </si>
  <si>
    <t>　資料：防府市社会福祉協議会</t>
  </si>
  <si>
    <t>　資料：山口労働基準監督署　　注）（  ）は死亡で内数。休業４日以上。</t>
  </si>
  <si>
    <t>出産育児一時金</t>
  </si>
  <si>
    <t>児童福祉施設</t>
  </si>
  <si>
    <t>知的障害者療育手帳保有者数</t>
  </si>
  <si>
    <t>養  護  老  人  ホ  ー  ム</t>
  </si>
  <si>
    <t>うち、市内施設への措置人員</t>
  </si>
  <si>
    <t>保育士数</t>
  </si>
  <si>
    <t>生活保護状況</t>
  </si>
  <si>
    <t>総数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</si>
  <si>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</si>
  <si>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</si>
  <si>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</si>
  <si>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</si>
  <si>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</si>
  <si>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</si>
  <si>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</si>
  <si>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</si>
  <si>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</si>
  <si>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実世帯</t>
  </si>
  <si>
    <t>実人員</t>
  </si>
  <si>
    <t>保護費☆</t>
  </si>
  <si>
    <t>保護率★</t>
  </si>
  <si>
    <t>人員</t>
  </si>
  <si>
    <t>保護費</t>
  </si>
  <si>
    <t>平成</t>
  </si>
  <si>
    <t xml:space="preserve">   </t>
  </si>
  <si>
    <t>★保護率＝</t>
  </si>
  <si>
    <t>被保護実人員</t>
  </si>
  <si>
    <t>前年度10月1日の国勢調査人口×12</t>
  </si>
  <si>
    <t>（又は県推計人口）</t>
  </si>
  <si>
    <t>求職</t>
  </si>
  <si>
    <t>求人</t>
  </si>
  <si>
    <t>就職</t>
  </si>
  <si>
    <t>充足</t>
  </si>
  <si>
    <t>有    効</t>
  </si>
  <si>
    <t>就職率</t>
  </si>
  <si>
    <t>充足率</t>
  </si>
  <si>
    <t>有　　効</t>
  </si>
  <si>
    <t>新規求職</t>
  </si>
  <si>
    <t>新　規</t>
  </si>
  <si>
    <t>求人倍率</t>
  </si>
  <si>
    <t>(%)</t>
  </si>
  <si>
    <t>求職者数</t>
  </si>
  <si>
    <t>申込件数</t>
  </si>
  <si>
    <t>求人数</t>
  </si>
  <si>
    <t>(A)</t>
  </si>
  <si>
    <t>(D)</t>
  </si>
  <si>
    <t>　資料：防府公共職業安定所　　注）新規学卒者を除きパートを含む。</t>
  </si>
  <si>
    <t>職業紹介</t>
  </si>
  <si>
    <t>登録</t>
  </si>
  <si>
    <t>就職件数</t>
  </si>
  <si>
    <t>年度末現在有効登録者数</t>
  </si>
  <si>
    <t>登録者数</t>
  </si>
  <si>
    <t>計</t>
  </si>
  <si>
    <t>有効求職者</t>
  </si>
  <si>
    <t>就業中の者</t>
  </si>
  <si>
    <t>保留中の者</t>
  </si>
  <si>
    <t xml:space="preserve">　資料：防府公共職業安定所         </t>
  </si>
  <si>
    <t>月間有効求職者数</t>
  </si>
  <si>
    <t>新規求職申込件数</t>
  </si>
  <si>
    <t>紹介件数</t>
  </si>
  <si>
    <t>全数</t>
  </si>
  <si>
    <r>
      <t>うち）</t>
    </r>
    <r>
      <rPr>
        <sz val="10.5"/>
        <rFont val="ＭＳ 明朝"/>
        <family val="1"/>
      </rPr>
      <t>常用</t>
    </r>
  </si>
  <si>
    <t>　資料：</t>
  </si>
  <si>
    <t>卒業年月</t>
  </si>
  <si>
    <t>求職申込者数</t>
  </si>
  <si>
    <r>
      <t>うち)</t>
    </r>
    <r>
      <rPr>
        <sz val="10.5"/>
        <rFont val="ＭＳ 明朝"/>
        <family val="1"/>
      </rPr>
      <t>管内より</t>
    </r>
  </si>
  <si>
    <t>倍率</t>
  </si>
  <si>
    <t>女</t>
  </si>
  <si>
    <t>(B)</t>
  </si>
  <si>
    <t>(C)</t>
  </si>
  <si>
    <r>
      <t>うち)</t>
    </r>
    <r>
      <rPr>
        <sz val="10.5"/>
        <rFont val="ＭＳ 明朝"/>
        <family val="1"/>
      </rPr>
      <t>女</t>
    </r>
  </si>
  <si>
    <t>県外へ</t>
  </si>
  <si>
    <t>(B)</t>
  </si>
  <si>
    <t>(C)</t>
  </si>
  <si>
    <t>*100</t>
  </si>
  <si>
    <t>(A)</t>
  </si>
  <si>
    <t>注）「求職申込者数」及び「就職者数」は学校または安定所の扱いによるもののみ計上。</t>
  </si>
  <si>
    <t>一般</t>
  </si>
  <si>
    <t>被保険者数</t>
  </si>
  <si>
    <t>受給資格</t>
  </si>
  <si>
    <t>受給者</t>
  </si>
  <si>
    <t>基本手当</t>
  </si>
  <si>
    <t>事業所数</t>
  </si>
  <si>
    <t>決定件数</t>
  </si>
  <si>
    <t>受給者数</t>
  </si>
  <si>
    <t>終了者数</t>
  </si>
  <si>
    <t>一般募金</t>
  </si>
  <si>
    <t>歳末</t>
  </si>
  <si>
    <t>目標額</t>
  </si>
  <si>
    <t>戸別</t>
  </si>
  <si>
    <t>法人</t>
  </si>
  <si>
    <t>街頭</t>
  </si>
  <si>
    <t>職域</t>
  </si>
  <si>
    <t>窓口</t>
  </si>
  <si>
    <t>総額</t>
  </si>
  <si>
    <t>寄付金</t>
  </si>
  <si>
    <t>うち）</t>
  </si>
  <si>
    <t>うち)</t>
  </si>
  <si>
    <t xml:space="preserve">％ </t>
  </si>
  <si>
    <t>(A)</t>
  </si>
  <si>
    <t>第１号被保険者数</t>
  </si>
  <si>
    <t>収納済第１号被保険者保険料</t>
  </si>
  <si>
    <t>要介護（要支援）認定者数</t>
  </si>
  <si>
    <t>　　総数</t>
  </si>
  <si>
    <t>　　要支援１</t>
  </si>
  <si>
    <t>　　要支援２</t>
  </si>
  <si>
    <t>　　要介護１</t>
  </si>
  <si>
    <t>　　要介護２</t>
  </si>
  <si>
    <t>　　要介護３</t>
  </si>
  <si>
    <t>　　要介護４</t>
  </si>
  <si>
    <t>　　要介護５</t>
  </si>
  <si>
    <t>標準給付額</t>
  </si>
  <si>
    <t>　　居宅サービス費</t>
  </si>
  <si>
    <t>　　地域密着型サービス費</t>
  </si>
  <si>
    <t>　　施設サービス費</t>
  </si>
  <si>
    <t>　　その他のサービス費</t>
  </si>
  <si>
    <t>療　　　　　　養　　　　　　給　　　　　　付　　　　　　費</t>
  </si>
  <si>
    <t>療養費等</t>
  </si>
  <si>
    <t>高額療養費等</t>
  </si>
  <si>
    <t>その他保険給付</t>
  </si>
  <si>
    <t>保険給付
合　　計</t>
  </si>
  <si>
    <t>調剤、食事・生活療養</t>
  </si>
  <si>
    <t>補装具、柔道整復師</t>
  </si>
  <si>
    <t>高額療養費</t>
  </si>
  <si>
    <t>高額介護合算療養費</t>
  </si>
  <si>
    <t>葬祭費</t>
  </si>
  <si>
    <t xml:space="preserve"> 訪問看護</t>
  </si>
  <si>
    <t>あんま、はり・きゅう等</t>
  </si>
  <si>
    <t>後期高齢者医療</t>
  </si>
  <si>
    <t>（山口市、防府市、美祢市のうち秋芳町・美東町）</t>
  </si>
  <si>
    <t>　資料：市障害福祉課  注）者････知的障害者（１８才以上） 児････知的障害児（１８才未満）</t>
  </si>
  <si>
    <t>　資料：市高齢福祉課</t>
  </si>
  <si>
    <t>資料：市高齢福祉課</t>
  </si>
  <si>
    <t>資料：市高齢福祉課</t>
  </si>
  <si>
    <t>　資料：山口労働基準監督署　　注）★印は年度末の数</t>
  </si>
  <si>
    <t>　資料：市保険年金課　　注）年度末現在</t>
  </si>
  <si>
    <t>（山口市、防府市、美祢市のうち旧秋芳町・美東町）</t>
  </si>
  <si>
    <t>総    数</t>
  </si>
  <si>
    <t>資料：市高齢福祉課･子育て支援課・障害福祉課・社会福祉課</t>
  </si>
  <si>
    <t>　資料：市障害福祉課   注）総合等級で掲載。</t>
  </si>
  <si>
    <t>年　3</t>
  </si>
  <si>
    <t>月</t>
  </si>
  <si>
    <t>(B)</t>
  </si>
  <si>
    <t>(C)</t>
  </si>
  <si>
    <t>(D)</t>
  </si>
  <si>
    <t>(E)</t>
  </si>
  <si>
    <t>(F)</t>
  </si>
  <si>
    <t>(E) *100</t>
  </si>
  <si>
    <t>(F) *100</t>
  </si>
  <si>
    <t>防府公共職業安定所　　注１）「常用」とは雇用期限の定めのないもの、又は４ヵ月以上の雇用期限を定められているもの。  注２）「中高年齢者」とは年齢が４５歳以上のものをいう。</t>
  </si>
  <si>
    <r>
      <t>支給額　　　</t>
    </r>
    <r>
      <rPr>
        <sz val="9"/>
        <rFont val="ＭＳ 明朝"/>
        <family val="1"/>
      </rPr>
      <t>（単位：千円）</t>
    </r>
  </si>
  <si>
    <t>就労自立給付金</t>
  </si>
  <si>
    <t>－</t>
  </si>
  <si>
    <t>←居宅介護支援、福祉用具購入、住改含む</t>
  </si>
  <si>
    <t>平成26年度</t>
  </si>
  <si>
    <t xml:space="preserve">  </t>
  </si>
  <si>
    <t>（各年 1月 1日）</t>
  </si>
  <si>
    <t xml:space="preserve">　資料：市保険年金課　   </t>
  </si>
  <si>
    <t>平成26年度</t>
  </si>
  <si>
    <t>平成27年度</t>
  </si>
  <si>
    <t>平成29年度</t>
  </si>
  <si>
    <t>平成27年度</t>
  </si>
  <si>
    <t>11-1　一般の職業紹介状況</t>
  </si>
  <si>
    <t>11-2　障害者の職業紹介状況</t>
  </si>
  <si>
    <t>11-3　中高年齢者の職業紹介状況</t>
  </si>
  <si>
    <t>11-4</t>
  </si>
  <si>
    <t>11-5</t>
  </si>
  <si>
    <t>11-6</t>
  </si>
  <si>
    <t>11-7</t>
  </si>
  <si>
    <t>11-8</t>
  </si>
  <si>
    <t>11-9</t>
  </si>
  <si>
    <t>11-10</t>
  </si>
  <si>
    <t>11-11  老人ホーム入所者の状況</t>
  </si>
  <si>
    <t>11-12</t>
  </si>
  <si>
    <t>11-13　介護保険の状況</t>
  </si>
  <si>
    <t>11-15</t>
  </si>
  <si>
    <t>11-16</t>
  </si>
  <si>
    <t>11-17</t>
  </si>
  <si>
    <t>11-18</t>
  </si>
  <si>
    <t>11-19</t>
  </si>
  <si>
    <t>11-20交通災害共済の状況</t>
  </si>
  <si>
    <t>11-21</t>
  </si>
  <si>
    <t>-</t>
  </si>
  <si>
    <t>児童福祉施設</t>
  </si>
  <si>
    <t>　子育て支援課</t>
  </si>
  <si>
    <t>　障害福祉課</t>
  </si>
  <si>
    <t>施設名</t>
  </si>
  <si>
    <t>児童養護施設　防府海北園</t>
  </si>
  <si>
    <t>地域小規模児童養護施設　上河原ホーム</t>
  </si>
  <si>
    <t>地域小規模児童養護施設　自由ヶ丘ホーム</t>
  </si>
  <si>
    <t>小規模グループケア　中塚ホーム</t>
  </si>
  <si>
    <t>小規模グループケア　大日ホーム</t>
  </si>
  <si>
    <r>
      <t>自立</t>
    </r>
    <r>
      <rPr>
        <sz val="10.5"/>
        <color indexed="10"/>
        <rFont val="ＭＳ 明朝"/>
        <family val="1"/>
      </rPr>
      <t>援助</t>
    </r>
    <r>
      <rPr>
        <sz val="10.5"/>
        <rFont val="ＭＳ 明朝"/>
        <family val="1"/>
      </rPr>
      <t>ホーム　海北</t>
    </r>
  </si>
  <si>
    <t xml:space="preserve">  -</t>
  </si>
  <si>
    <t xml:space="preserve">     -</t>
  </si>
  <si>
    <t>平成30年度</t>
  </si>
  <si>
    <t>平成28年度</t>
  </si>
  <si>
    <t>平成26年度</t>
  </si>
  <si>
    <t>平成29年度</t>
  </si>
  <si>
    <t>平成28年度</t>
  </si>
  <si>
    <t>平成29年度</t>
  </si>
  <si>
    <t>平成25年度</t>
  </si>
  <si>
    <t>平成26年度</t>
  </si>
  <si>
    <t>平成27年度</t>
  </si>
  <si>
    <t>平成28度</t>
  </si>
  <si>
    <t>平成29年度</t>
  </si>
  <si>
    <t>イベント</t>
  </si>
  <si>
    <t>子ども会</t>
  </si>
  <si>
    <t>たすけあい</t>
  </si>
  <si>
    <t>百貨店</t>
  </si>
  <si>
    <t>保育所（園）の状況</t>
  </si>
  <si>
    <t>社会福祉施設の状況</t>
  </si>
  <si>
    <t>身体障害者手帳保有者数</t>
  </si>
  <si>
    <t>老人クラブ会員数</t>
  </si>
  <si>
    <t>11-14 国民健康保険及び後期高齢者医療の給付状況</t>
  </si>
  <si>
    <t>国民年金支給状況</t>
  </si>
  <si>
    <t>福祉年金支給状況</t>
  </si>
  <si>
    <t>平成25年度</t>
  </si>
  <si>
    <t>平成27年度</t>
  </si>
  <si>
    <t>平成28年度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</si>
</sst>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;;&quot;- &quot;"/>
    <numFmt numFmtId="177" formatCode="0.00_ "/>
    <numFmt numFmtId="178" formatCode="0.0_ "/>
    <numFmt numFmtId="179" formatCode="0_);\(0\)"/>
    <numFmt numFmtId="180" formatCode="#\ ###\ ##0"/>
    <numFmt numFmtId="181" formatCode="0_);[Red]\(0\)"/>
    <numFmt numFmtId="182" formatCode="0_ "/>
    <numFmt numFmtId="183" formatCode="#\ ###\ ###;;&quot;-&quot;"/>
    <numFmt numFmtId="184" formatCode="0.0_);[Red]\(0.0\)"/>
    <numFmt numFmtId="185" formatCode="0.00_);[Red]\(0.00\)"/>
    <numFmt numFmtId="186" formatCode="#\ ###\ ###\ \ ;;&quot;-  &quot;"/>
    <numFmt numFmtId="187" formatCode="0.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##\ ###\ ##0"/>
    <numFmt numFmtId="195" formatCode="###\ ###\ ###\ ##0"/>
    <numFmt numFmtId="196" formatCode="#\ ##0;\-#\ ##0;&quot;－&quot;;_ @_ "/>
    <numFmt numFmtId="197" formatCode="#\ ###\ ##0\ "/>
    <numFmt numFmtId="198" formatCode="\(##\);&quot;&quot;"/>
    <numFmt numFmtId="199" formatCode="\(##\);&quot;( )&quot;"/>
    <numFmt numFmtId="200" formatCode="\(##\);&quot;(  )&quot;"/>
    <numFmt numFmtId="201" formatCode="#\ ###\ ###\ ;;&quot;  &quot;"/>
    <numFmt numFmtId="202" formatCode="0_ ;[Red]\-0\ "/>
    <numFmt numFmtId="203" formatCode="#\ ###\ ###\ \ \ ;;&quot;-   &quot;"/>
  </numFmts>
  <fonts count="52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u val="single"/>
      <sz val="10.5"/>
      <name val="ＤＦ極太明朝体"/>
      <family val="3"/>
    </font>
    <font>
      <sz val="10.5"/>
      <name val="ＤＦ極太明朝体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sz val="11"/>
      <name val="ＤＦ特太ゴシック体"/>
      <family val="3"/>
    </font>
    <font>
      <sz val="10"/>
      <name val="ＤＦ特太ゴシック体"/>
      <family val="3"/>
    </font>
    <font>
      <sz val="10.5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0.5"/>
      <name val="ＭＳ 明朝"/>
      <family val="1"/>
    </font>
    <font>
      <sz val="6"/>
      <name val="ＭＳ 明朝"/>
      <family val="1"/>
    </font>
    <font>
      <sz val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2" fillId="0" borderId="1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top"/>
    </xf>
    <xf numFmtId="176" fontId="8" fillId="0" borderId="10" xfId="0" applyNumberFormat="1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3" xfId="63" applyNumberFormat="1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22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176" fontId="2" fillId="0" borderId="18" xfId="63" applyNumberFormat="1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0" xfId="0" applyFont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/>
    </xf>
    <xf numFmtId="18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63" applyFont="1" applyFill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13" xfId="63" applyFont="1" applyFill="1" applyBorder="1" applyAlignment="1">
      <alignment horizontal="distributed"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0" fontId="2" fillId="0" borderId="24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left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2" fillId="0" borderId="19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distributed"/>
      <protection/>
    </xf>
    <xf numFmtId="0" fontId="2" fillId="0" borderId="22" xfId="63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 vertical="center"/>
      <protection/>
    </xf>
    <xf numFmtId="0" fontId="2" fillId="0" borderId="25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6" xfId="0" applyFont="1" applyFill="1" applyBorder="1" applyAlignment="1">
      <alignment vertical="center"/>
    </xf>
    <xf numFmtId="0" fontId="4" fillId="0" borderId="0" xfId="63" applyFont="1" applyFill="1" applyAlignment="1">
      <alignment vertical="center" shrinkToFit="1"/>
      <protection/>
    </xf>
    <xf numFmtId="0" fontId="2" fillId="0" borderId="0" xfId="63" applyFont="1" applyFill="1" applyAlignment="1">
      <alignment vertical="center" shrinkToFit="1"/>
      <protection/>
    </xf>
    <xf numFmtId="0" fontId="2" fillId="0" borderId="16" xfId="63" applyFont="1" applyFill="1" applyBorder="1" applyAlignment="1">
      <alignment horizontal="distributed" vertical="center" shrinkToFit="1"/>
      <protection/>
    </xf>
    <xf numFmtId="176" fontId="2" fillId="0" borderId="0" xfId="63" applyNumberFormat="1" applyFont="1" applyFill="1" applyBorder="1" applyAlignment="1">
      <alignment vertical="center" shrinkToFit="1"/>
      <protection/>
    </xf>
    <xf numFmtId="176" fontId="2" fillId="0" borderId="10" xfId="63" applyNumberFormat="1" applyFont="1" applyFill="1" applyBorder="1" applyAlignment="1">
      <alignment vertical="center" shrinkToFit="1"/>
      <protection/>
    </xf>
    <xf numFmtId="0" fontId="2" fillId="0" borderId="14" xfId="63" applyFont="1" applyFill="1" applyBorder="1" applyAlignment="1">
      <alignment horizontal="distributed" vertical="center" shrinkToFit="1"/>
      <protection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83" fontId="2" fillId="0" borderId="13" xfId="0" applyNumberFormat="1" applyFont="1" applyFill="1" applyBorder="1" applyAlignment="1">
      <alignment vertical="top"/>
    </xf>
    <xf numFmtId="183" fontId="2" fillId="0" borderId="0" xfId="0" applyNumberFormat="1" applyFont="1" applyFill="1" applyBorder="1" applyAlignment="1">
      <alignment vertical="top"/>
    </xf>
    <xf numFmtId="185" fontId="2" fillId="0" borderId="0" xfId="0" applyNumberFormat="1" applyFont="1" applyFill="1" applyBorder="1" applyAlignment="1">
      <alignment vertical="top"/>
    </xf>
    <xf numFmtId="186" fontId="2" fillId="0" borderId="13" xfId="0" applyNumberFormat="1" applyFont="1" applyFill="1" applyBorder="1" applyAlignment="1">
      <alignment vertical="top"/>
    </xf>
    <xf numFmtId="186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97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76" fontId="8" fillId="0" borderId="13" xfId="63" applyNumberFormat="1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 shrinkToFit="1"/>
      <protection/>
    </xf>
    <xf numFmtId="176" fontId="8" fillId="0" borderId="0" xfId="63" applyNumberFormat="1" applyFont="1" applyFill="1" applyBorder="1" applyAlignment="1">
      <alignment horizontal="right" vertical="center"/>
      <protection/>
    </xf>
    <xf numFmtId="176" fontId="8" fillId="0" borderId="0" xfId="63" applyNumberFormat="1" applyFont="1" applyFill="1" applyBorder="1" applyAlignment="1">
      <alignment horizontal="right" vertical="center" shrinkToFit="1"/>
      <protection/>
    </xf>
    <xf numFmtId="0" fontId="2" fillId="0" borderId="26" xfId="0" applyFont="1" applyBorder="1" applyAlignment="1">
      <alignment horizontal="left" vertical="center" shrinkToFi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/>
    </xf>
    <xf numFmtId="197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3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183" fontId="8" fillId="0" borderId="18" xfId="0" applyNumberFormat="1" applyFont="1" applyFill="1" applyBorder="1" applyAlignment="1">
      <alignment vertical="top"/>
    </xf>
    <xf numFmtId="183" fontId="8" fillId="0" borderId="10" xfId="0" applyNumberFormat="1" applyFont="1" applyFill="1" applyBorder="1" applyAlignment="1">
      <alignment vertical="top"/>
    </xf>
    <xf numFmtId="183" fontId="8" fillId="0" borderId="0" xfId="0" applyNumberFormat="1" applyFont="1" applyFill="1" applyBorder="1" applyAlignment="1">
      <alignment vertical="top"/>
    </xf>
    <xf numFmtId="185" fontId="8" fillId="0" borderId="0" xfId="0" applyNumberFormat="1" applyFont="1" applyFill="1" applyBorder="1" applyAlignment="1">
      <alignment vertical="top"/>
    </xf>
    <xf numFmtId="186" fontId="8" fillId="0" borderId="18" xfId="0" applyNumberFormat="1" applyFont="1" applyFill="1" applyBorder="1" applyAlignment="1">
      <alignment vertical="top"/>
    </xf>
    <xf numFmtId="186" fontId="8" fillId="0" borderId="10" xfId="0" applyNumberFormat="1" applyFont="1" applyFill="1" applyBorder="1" applyAlignment="1">
      <alignment vertical="top"/>
    </xf>
    <xf numFmtId="176" fontId="8" fillId="32" borderId="13" xfId="0" applyNumberFormat="1" applyFont="1" applyFill="1" applyBorder="1" applyAlignment="1">
      <alignment horizontal="right" vertical="center"/>
    </xf>
    <xf numFmtId="176" fontId="8" fillId="32" borderId="0" xfId="0" applyNumberFormat="1" applyFont="1" applyFill="1" applyBorder="1" applyAlignment="1">
      <alignment horizontal="right" vertical="center"/>
    </xf>
    <xf numFmtId="176" fontId="2" fillId="32" borderId="13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8" fillId="32" borderId="10" xfId="0" applyNumberFormat="1" applyFont="1" applyFill="1" applyBorder="1" applyAlignment="1">
      <alignment vertical="top"/>
    </xf>
    <xf numFmtId="176" fontId="8" fillId="0" borderId="18" xfId="64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6" xfId="63" applyFont="1" applyFill="1" applyBorder="1" applyAlignment="1">
      <alignment vertical="center"/>
      <protection/>
    </xf>
    <xf numFmtId="201" fontId="2" fillId="0" borderId="32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19" xfId="0" applyFont="1" applyFill="1" applyBorder="1" applyAlignment="1">
      <alignment vertical="center"/>
    </xf>
    <xf numFmtId="176" fontId="2" fillId="0" borderId="0" xfId="64" applyNumberFormat="1" applyFont="1" applyFill="1" applyBorder="1" applyAlignment="1">
      <alignment vertical="center"/>
      <protection/>
    </xf>
    <xf numFmtId="195" fontId="8" fillId="0" borderId="0" xfId="0" applyNumberFormat="1" applyFont="1" applyFill="1" applyBorder="1" applyAlignment="1">
      <alignment horizontal="center" vertical="center"/>
    </xf>
    <xf numFmtId="176" fontId="2" fillId="32" borderId="0" xfId="0" applyNumberFormat="1" applyFont="1" applyFill="1" applyBorder="1" applyAlignment="1">
      <alignment vertical="center" shrinkToFit="1"/>
    </xf>
    <xf numFmtId="176" fontId="2" fillId="32" borderId="10" xfId="0" applyNumberFormat="1" applyFont="1" applyFill="1" applyBorder="1" applyAlignment="1">
      <alignment vertical="center" shrinkToFit="1"/>
    </xf>
    <xf numFmtId="176" fontId="2" fillId="0" borderId="13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 applyBorder="1" applyAlignment="1">
      <alignment vertical="center" shrinkToFit="1"/>
      <protection/>
    </xf>
    <xf numFmtId="176" fontId="7" fillId="0" borderId="0" xfId="64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195" fontId="2" fillId="0" borderId="0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/>
    </xf>
    <xf numFmtId="176" fontId="2" fillId="32" borderId="13" xfId="0" applyNumberFormat="1" applyFont="1" applyFill="1" applyBorder="1" applyAlignment="1">
      <alignment vertical="top"/>
    </xf>
    <xf numFmtId="176" fontId="2" fillId="32" borderId="0" xfId="0" applyNumberFormat="1" applyFont="1" applyFill="1" applyBorder="1" applyAlignment="1">
      <alignment vertical="top"/>
    </xf>
    <xf numFmtId="0" fontId="4" fillId="0" borderId="2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top"/>
    </xf>
    <xf numFmtId="176" fontId="2" fillId="32" borderId="13" xfId="0" applyNumberFormat="1" applyFont="1" applyFill="1" applyBorder="1" applyAlignment="1">
      <alignment vertical="center" shrinkToFit="1"/>
    </xf>
    <xf numFmtId="0" fontId="10" fillId="0" borderId="0" xfId="0" applyFont="1" applyAlignment="1">
      <alignment/>
    </xf>
    <xf numFmtId="176" fontId="2" fillId="32" borderId="13" xfId="64" applyNumberFormat="1" applyFont="1" applyFill="1" applyBorder="1" applyAlignment="1">
      <alignment vertical="center"/>
      <protection/>
    </xf>
    <xf numFmtId="176" fontId="2" fillId="32" borderId="0" xfId="64" applyNumberFormat="1" applyFont="1" applyFill="1" applyBorder="1" applyAlignment="1">
      <alignment vertical="center"/>
      <protection/>
    </xf>
    <xf numFmtId="176" fontId="2" fillId="32" borderId="0" xfId="64" applyNumberFormat="1" applyFont="1" applyFill="1" applyBorder="1" applyAlignment="1">
      <alignment vertical="center" shrinkToFit="1"/>
      <protection/>
    </xf>
    <xf numFmtId="176" fontId="7" fillId="32" borderId="0" xfId="64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4" fontId="8" fillId="0" borderId="0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distributed" vertical="center"/>
    </xf>
    <xf numFmtId="176" fontId="11" fillId="0" borderId="10" xfId="64" applyNumberFormat="1" applyFont="1" applyFill="1" applyBorder="1" applyAlignment="1">
      <alignment vertical="center"/>
      <protection/>
    </xf>
    <xf numFmtId="176" fontId="8" fillId="0" borderId="10" xfId="64" applyNumberFormat="1" applyFont="1" applyFill="1" applyBorder="1" applyAlignment="1">
      <alignment vertical="center" shrinkToFit="1"/>
      <protection/>
    </xf>
    <xf numFmtId="176" fontId="8" fillId="0" borderId="10" xfId="64" applyNumberFormat="1" applyFont="1" applyFill="1" applyBorder="1" applyAlignment="1">
      <alignment vertical="center"/>
      <protection/>
    </xf>
    <xf numFmtId="201" fontId="2" fillId="0" borderId="0" xfId="0" applyNumberFormat="1" applyFont="1" applyFill="1" applyBorder="1" applyAlignment="1">
      <alignment vertical="center"/>
    </xf>
    <xf numFmtId="176" fontId="2" fillId="0" borderId="0" xfId="64" applyNumberFormat="1" applyFont="1" applyFill="1" applyBorder="1" applyAlignment="1">
      <alignment horizontal="right" vertical="center"/>
      <protection/>
    </xf>
    <xf numFmtId="176" fontId="2" fillId="0" borderId="0" xfId="64" applyNumberFormat="1" applyFont="1" applyFill="1" applyBorder="1" applyAlignment="1">
      <alignment horizontal="right" vertical="center" shrinkToFit="1"/>
      <protection/>
    </xf>
    <xf numFmtId="56" fontId="8" fillId="0" borderId="0" xfId="0" applyNumberFormat="1" applyFont="1" applyAlignment="1" quotePrefix="1">
      <alignment horizontal="left" vertical="center"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63" applyFont="1" applyFill="1" applyAlignment="1" quotePrefix="1">
      <alignment horizontal="center" vertical="center" shrinkToFit="1"/>
      <protection/>
    </xf>
    <xf numFmtId="0" fontId="8" fillId="0" borderId="0" xfId="63" applyFont="1" applyFill="1" applyAlignment="1" quotePrefix="1">
      <alignment horizontal="right" vertical="center"/>
      <protection/>
    </xf>
    <xf numFmtId="0" fontId="8" fillId="0" borderId="0" xfId="0" applyFont="1" applyAlignment="1" quotePrefix="1">
      <alignment horizontal="right" vertical="center"/>
    </xf>
    <xf numFmtId="0" fontId="8" fillId="0" borderId="0" xfId="0" applyFont="1" applyFill="1" applyAlignment="1" quotePrefix="1">
      <alignment horizontal="right" vertical="center"/>
    </xf>
    <xf numFmtId="176" fontId="8" fillId="0" borderId="0" xfId="64" applyNumberFormat="1" applyFont="1" applyFill="1" applyBorder="1" applyAlignment="1">
      <alignment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 shrinkToFit="1"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8" fillId="0" borderId="0" xfId="64" applyNumberFormat="1" applyFont="1" applyFill="1" applyBorder="1" applyAlignment="1">
      <alignment horizontal="right" vertical="center" shrinkToFit="1"/>
      <protection/>
    </xf>
    <xf numFmtId="176" fontId="2" fillId="0" borderId="10" xfId="64" applyNumberFormat="1" applyFont="1" applyFill="1" applyBorder="1" applyAlignment="1">
      <alignment vertical="center"/>
      <protection/>
    </xf>
    <xf numFmtId="176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8" fillId="32" borderId="18" xfId="0" applyNumberFormat="1" applyFont="1" applyFill="1" applyBorder="1" applyAlignment="1">
      <alignment vertical="center"/>
    </xf>
    <xf numFmtId="176" fontId="8" fillId="32" borderId="10" xfId="0" applyNumberFormat="1" applyFont="1" applyFill="1" applyBorder="1" applyAlignment="1">
      <alignment vertical="center"/>
    </xf>
    <xf numFmtId="176" fontId="8" fillId="32" borderId="10" xfId="0" applyNumberFormat="1" applyFont="1" applyFill="1" applyBorder="1" applyAlignment="1">
      <alignment vertical="center" shrinkToFit="1"/>
    </xf>
    <xf numFmtId="177" fontId="8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84" fontId="2" fillId="0" borderId="0" xfId="0" applyNumberFormat="1" applyFont="1" applyBorder="1" applyAlignment="1">
      <alignment vertical="top"/>
    </xf>
    <xf numFmtId="201" fontId="8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7" fontId="2" fillId="32" borderId="0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top"/>
    </xf>
    <xf numFmtId="176" fontId="8" fillId="0" borderId="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8" fillId="0" borderId="10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/>
    </xf>
    <xf numFmtId="176" fontId="8" fillId="32" borderId="18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38" xfId="0" applyFont="1" applyBorder="1" applyAlignment="1">
      <alignment horizontal="distributed" vertical="center" wrapText="1"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6" fillId="0" borderId="3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7" fillId="0" borderId="17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182" fontId="8" fillId="0" borderId="28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63" applyFont="1" applyFill="1" applyAlignment="1">
      <alignment horizontal="distributed"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0" fontId="2" fillId="0" borderId="24" xfId="63" applyFont="1" applyFill="1" applyBorder="1" applyAlignment="1">
      <alignment horizontal="distributed" vertical="center"/>
      <protection/>
    </xf>
    <xf numFmtId="0" fontId="2" fillId="0" borderId="25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left" vertical="center"/>
      <protection/>
    </xf>
    <xf numFmtId="0" fontId="2" fillId="0" borderId="37" xfId="63" applyFont="1" applyFill="1" applyBorder="1" applyAlignment="1">
      <alignment horizontal="left" vertical="center"/>
      <protection/>
    </xf>
    <xf numFmtId="0" fontId="2" fillId="0" borderId="11" xfId="63" applyFont="1" applyFill="1" applyBorder="1" applyAlignment="1">
      <alignment horizontal="center" vertical="center" shrinkToFit="1"/>
      <protection/>
    </xf>
    <xf numFmtId="0" fontId="2" fillId="0" borderId="37" xfId="63" applyFont="1" applyFill="1" applyBorder="1" applyAlignment="1">
      <alignment horizontal="center" vertical="center" shrinkToFit="1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27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40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distributed" vertical="center" wrapText="1"/>
    </xf>
    <xf numFmtId="0" fontId="0" fillId="0" borderId="1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20" xfId="63" applyFont="1" applyFill="1" applyBorder="1" applyAlignment="1">
      <alignment horizontal="distributed" vertical="center"/>
      <protection/>
    </xf>
    <xf numFmtId="0" fontId="2" fillId="0" borderId="40" xfId="63" applyFont="1" applyFill="1" applyBorder="1" applyAlignment="1">
      <alignment horizontal="distributed" vertical="center"/>
      <protection/>
    </xf>
    <xf numFmtId="0" fontId="2" fillId="0" borderId="14" xfId="63" applyFont="1" applyFill="1" applyBorder="1" applyAlignment="1">
      <alignment horizontal="distributed" vertical="center"/>
      <protection/>
    </xf>
    <xf numFmtId="0" fontId="2" fillId="0" borderId="37" xfId="63" applyFont="1" applyFill="1" applyBorder="1" applyAlignment="1">
      <alignment horizontal="distributed" vertic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11" xfId="63" applyFont="1" applyFill="1" applyBorder="1" applyAlignment="1">
      <alignment horizontal="distributed" vertical="top"/>
      <protection/>
    </xf>
    <xf numFmtId="0" fontId="2" fillId="0" borderId="37" xfId="63" applyFont="1" applyFill="1" applyBorder="1" applyAlignment="1">
      <alignment horizontal="distributed" vertical="top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26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 shrinkToFit="1"/>
      <protection/>
    </xf>
    <xf numFmtId="0" fontId="11" fillId="0" borderId="26" xfId="63" applyFont="1" applyFill="1" applyBorder="1" applyAlignment="1">
      <alignment vertical="center" shrinkToFit="1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distributed"/>
      <protection/>
    </xf>
    <xf numFmtId="0" fontId="2" fillId="0" borderId="36" xfId="63" applyFont="1" applyFill="1" applyBorder="1" applyAlignment="1">
      <alignment horizontal="distributed"/>
      <protection/>
    </xf>
    <xf numFmtId="0" fontId="0" fillId="0" borderId="0" xfId="63" applyFill="1" applyAlignment="1">
      <alignment horizontal="center" vertical="center"/>
      <protection/>
    </xf>
    <xf numFmtId="0" fontId="0" fillId="0" borderId="26" xfId="63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40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 shrinkToFit="1"/>
      <protection/>
    </xf>
    <xf numFmtId="0" fontId="2" fillId="0" borderId="24" xfId="63" applyFont="1" applyFill="1" applyBorder="1" applyAlignment="1">
      <alignment horizontal="center" vertical="center" shrinkToFit="1"/>
      <protection/>
    </xf>
    <xf numFmtId="0" fontId="2" fillId="0" borderId="25" xfId="63" applyFont="1" applyFill="1" applyBorder="1" applyAlignment="1">
      <alignment horizontal="center" vertical="center" shrinkToFit="1"/>
      <protection/>
    </xf>
    <xf numFmtId="0" fontId="2" fillId="0" borderId="19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15" xfId="63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6" fontId="8" fillId="32" borderId="0" xfId="0" applyNumberFormat="1" applyFont="1" applyFill="1" applyBorder="1" applyAlignment="1" applyProtection="1">
      <alignment vertical="center"/>
      <protection locked="0"/>
    </xf>
    <xf numFmtId="184" fontId="8" fillId="32" borderId="0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distributed" vertical="center" wrapText="1"/>
    </xf>
    <xf numFmtId="176" fontId="2" fillId="3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8" fontId="2" fillId="32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 shrinkToFit="1"/>
    </xf>
    <xf numFmtId="0" fontId="10" fillId="0" borderId="17" xfId="0" applyFont="1" applyFill="1" applyBorder="1" applyAlignment="1">
      <alignment horizontal="distributed" vertical="center"/>
    </xf>
    <xf numFmtId="178" fontId="8" fillId="32" borderId="10" xfId="0" applyNumberFormat="1" applyFont="1" applyFill="1" applyBorder="1" applyAlignment="1">
      <alignment vertical="center"/>
    </xf>
    <xf numFmtId="184" fontId="2" fillId="32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84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11_労働・社会保障" xfId="63"/>
    <cellStyle name="標準_11_労働・社会保障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333375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915150" y="1181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333375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7705725" y="1190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466725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Line 7"/>
        <xdr:cNvSpPr>
          <a:spLocks/>
        </xdr:cNvSpPr>
      </xdr:nvSpPr>
      <xdr:spPr>
        <a:xfrm>
          <a:off x="6562725" y="1181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333375</xdr:colOff>
      <xdr:row>6</xdr:row>
      <xdr:rowOff>0</xdr:rowOff>
    </xdr:to>
    <xdr:sp>
      <xdr:nvSpPr>
        <xdr:cNvPr id="5" name="Line 8"/>
        <xdr:cNvSpPr>
          <a:spLocks/>
        </xdr:cNvSpPr>
      </xdr:nvSpPr>
      <xdr:spPr>
        <a:xfrm>
          <a:off x="6915150" y="1181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333375</xdr:colOff>
      <xdr:row>6</xdr:row>
      <xdr:rowOff>9525</xdr:rowOff>
    </xdr:to>
    <xdr:sp>
      <xdr:nvSpPr>
        <xdr:cNvPr id="6" name="Line 9"/>
        <xdr:cNvSpPr>
          <a:spLocks/>
        </xdr:cNvSpPr>
      </xdr:nvSpPr>
      <xdr:spPr>
        <a:xfrm>
          <a:off x="7705725" y="1190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6</xdr:row>
      <xdr:rowOff>0</xdr:rowOff>
    </xdr:from>
    <xdr:to>
      <xdr:col>14</xdr:col>
      <xdr:colOff>447675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905625" y="1238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0</xdr:rowOff>
    </xdr:from>
    <xdr:to>
      <xdr:col>15</xdr:col>
      <xdr:colOff>361950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486650" y="1238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6</xdr:row>
      <xdr:rowOff>0</xdr:rowOff>
    </xdr:from>
    <xdr:to>
      <xdr:col>14</xdr:col>
      <xdr:colOff>447675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6905625" y="1238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0</xdr:rowOff>
    </xdr:from>
    <xdr:to>
      <xdr:col>15</xdr:col>
      <xdr:colOff>361950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486650" y="1238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6</xdr:row>
      <xdr:rowOff>0</xdr:rowOff>
    </xdr:from>
    <xdr:to>
      <xdr:col>14</xdr:col>
      <xdr:colOff>447675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6905625" y="1238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0</xdr:rowOff>
    </xdr:from>
    <xdr:to>
      <xdr:col>15</xdr:col>
      <xdr:colOff>361950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486650" y="1238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</sheetPr>
  <dimension ref="B2:M14"/>
  <sheetViews>
    <sheetView showGridLines="0" tabSelected="1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7" width="8.09765625" style="1" customWidth="1"/>
    <col min="8" max="8" width="8.8984375" style="1" customWidth="1"/>
    <col min="9" max="10" width="6.5" style="1" customWidth="1"/>
    <col min="11" max="11" width="8.3984375" style="1" bestFit="1" customWidth="1"/>
    <col min="12" max="12" width="8.19921875" style="1" customWidth="1"/>
    <col min="13" max="13" width="8.3984375" style="1" bestFit="1" customWidth="1"/>
    <col min="14" max="16384" width="9" style="1" customWidth="1"/>
  </cols>
  <sheetData>
    <row r="2" spans="6:11" s="8" customFormat="1" ht="18" customHeight="1">
      <c r="F2" s="327" t="s">
        <v>323</v>
      </c>
      <c r="G2" s="327"/>
      <c r="H2" s="327"/>
      <c r="I2" s="327"/>
      <c r="J2" s="327"/>
      <c r="K2" s="327"/>
    </row>
    <row r="3" ht="18" customHeight="1" thickBot="1"/>
    <row r="4" spans="2:13" ht="16.5" customHeight="1">
      <c r="B4" s="321" t="s">
        <v>131</v>
      </c>
      <c r="C4" s="321"/>
      <c r="D4" s="322"/>
      <c r="E4" s="319" t="s">
        <v>190</v>
      </c>
      <c r="F4" s="320"/>
      <c r="G4" s="319" t="s">
        <v>191</v>
      </c>
      <c r="H4" s="320"/>
      <c r="I4" s="14" t="s">
        <v>192</v>
      </c>
      <c r="J4" s="14" t="s">
        <v>193</v>
      </c>
      <c r="K4" s="28" t="s">
        <v>194</v>
      </c>
      <c r="L4" s="14" t="s">
        <v>195</v>
      </c>
      <c r="M4" s="14" t="s">
        <v>196</v>
      </c>
    </row>
    <row r="5" spans="2:13" ht="13.5" customHeight="1">
      <c r="B5" s="323"/>
      <c r="C5" s="323"/>
      <c r="D5" s="324"/>
      <c r="E5" s="25" t="s">
        <v>197</v>
      </c>
      <c r="F5" s="25" t="s">
        <v>198</v>
      </c>
      <c r="G5" s="39" t="s">
        <v>197</v>
      </c>
      <c r="H5" s="11" t="s">
        <v>199</v>
      </c>
      <c r="I5" s="11" t="s">
        <v>142</v>
      </c>
      <c r="J5" s="11" t="s">
        <v>111</v>
      </c>
      <c r="K5" s="25" t="s">
        <v>200</v>
      </c>
      <c r="L5" s="17" t="s">
        <v>201</v>
      </c>
      <c r="M5" s="17" t="s">
        <v>201</v>
      </c>
    </row>
    <row r="6" spans="2:13" ht="13.5" customHeight="1">
      <c r="B6" s="323"/>
      <c r="C6" s="323"/>
      <c r="D6" s="324"/>
      <c r="E6" s="25" t="s">
        <v>202</v>
      </c>
      <c r="F6" s="25" t="s">
        <v>203</v>
      </c>
      <c r="G6" s="39" t="s">
        <v>115</v>
      </c>
      <c r="H6" s="11" t="s">
        <v>204</v>
      </c>
      <c r="I6" s="11"/>
      <c r="J6" s="11"/>
      <c r="K6" s="26" t="s">
        <v>304</v>
      </c>
      <c r="L6" s="17" t="s">
        <v>308</v>
      </c>
      <c r="M6" s="17" t="s">
        <v>309</v>
      </c>
    </row>
    <row r="7" spans="2:13" ht="13.5" customHeight="1">
      <c r="B7" s="325"/>
      <c r="C7" s="325"/>
      <c r="D7" s="326"/>
      <c r="E7" s="24" t="s">
        <v>205</v>
      </c>
      <c r="F7" s="24" t="s">
        <v>303</v>
      </c>
      <c r="G7" s="24" t="s">
        <v>304</v>
      </c>
      <c r="H7" s="24" t="s">
        <v>305</v>
      </c>
      <c r="I7" s="24" t="s">
        <v>306</v>
      </c>
      <c r="J7" s="24" t="s">
        <v>307</v>
      </c>
      <c r="K7" s="24" t="s">
        <v>205</v>
      </c>
      <c r="L7" s="27" t="s">
        <v>303</v>
      </c>
      <c r="M7" s="27" t="s">
        <v>206</v>
      </c>
    </row>
    <row r="8" spans="2:13" ht="18" customHeight="1">
      <c r="B8" s="3" t="s">
        <v>184</v>
      </c>
      <c r="C8" s="3">
        <v>25</v>
      </c>
      <c r="D8" s="3" t="s">
        <v>131</v>
      </c>
      <c r="E8" s="156">
        <v>26166</v>
      </c>
      <c r="F8" s="157">
        <v>6105</v>
      </c>
      <c r="G8" s="157">
        <v>23469</v>
      </c>
      <c r="H8" s="157">
        <v>8949</v>
      </c>
      <c r="I8" s="157">
        <v>2336</v>
      </c>
      <c r="J8" s="157">
        <v>1988</v>
      </c>
      <c r="K8" s="158">
        <v>0.8969273102499427</v>
      </c>
      <c r="L8" s="23">
        <v>38.26371826371827</v>
      </c>
      <c r="M8" s="23">
        <v>22.214772600290537</v>
      </c>
    </row>
    <row r="9" spans="2:13" ht="18" customHeight="1">
      <c r="B9" s="3"/>
      <c r="C9" s="3">
        <v>26</v>
      </c>
      <c r="D9" s="3"/>
      <c r="E9" s="156">
        <v>24737</v>
      </c>
      <c r="F9" s="157">
        <v>5781</v>
      </c>
      <c r="G9" s="157">
        <v>23466</v>
      </c>
      <c r="H9" s="157">
        <v>8747</v>
      </c>
      <c r="I9" s="157">
        <v>2227</v>
      </c>
      <c r="J9" s="157">
        <v>1897</v>
      </c>
      <c r="K9" s="158">
        <v>0.948619476896956</v>
      </c>
      <c r="L9" s="23">
        <v>38.522746929596956</v>
      </c>
      <c r="M9" s="23">
        <v>21.68743569223734</v>
      </c>
    </row>
    <row r="10" spans="2:13" s="108" customFormat="1" ht="18" customHeight="1">
      <c r="B10" s="154"/>
      <c r="C10" s="155">
        <v>27</v>
      </c>
      <c r="D10" s="155"/>
      <c r="E10" s="156">
        <v>23098</v>
      </c>
      <c r="F10" s="157">
        <v>5334</v>
      </c>
      <c r="G10" s="157">
        <v>25871</v>
      </c>
      <c r="H10" s="157">
        <v>9722</v>
      </c>
      <c r="I10" s="157">
        <v>2244</v>
      </c>
      <c r="J10" s="157">
        <v>1870</v>
      </c>
      <c r="K10" s="158">
        <v>1.120053684301671</v>
      </c>
      <c r="L10" s="23">
        <v>42.069741282339706</v>
      </c>
      <c r="M10" s="23">
        <v>19.234725365151203</v>
      </c>
    </row>
    <row r="11" spans="2:13" s="44" customFormat="1" ht="18" customHeight="1">
      <c r="B11" s="55"/>
      <c r="C11" s="155">
        <v>28</v>
      </c>
      <c r="D11" s="155"/>
      <c r="E11" s="156">
        <v>22270</v>
      </c>
      <c r="F11" s="157">
        <v>5313</v>
      </c>
      <c r="G11" s="157">
        <v>28705</v>
      </c>
      <c r="H11" s="157">
        <v>10456</v>
      </c>
      <c r="I11" s="157">
        <v>2067</v>
      </c>
      <c r="J11" s="157">
        <v>1823</v>
      </c>
      <c r="K11" s="158">
        <v>1.2889537494387069</v>
      </c>
      <c r="L11" s="299">
        <v>38.90457368718238</v>
      </c>
      <c r="M11" s="299">
        <v>17.434965570007652</v>
      </c>
    </row>
    <row r="12" spans="2:13" s="44" customFormat="1" ht="9.75" customHeight="1">
      <c r="B12" s="55"/>
      <c r="C12" s="155"/>
      <c r="D12" s="155"/>
      <c r="E12" s="156"/>
      <c r="F12" s="157"/>
      <c r="G12" s="157"/>
      <c r="H12" s="157"/>
      <c r="I12" s="157"/>
      <c r="J12" s="157"/>
      <c r="K12" s="158"/>
      <c r="L12" s="23"/>
      <c r="M12" s="23"/>
    </row>
    <row r="13" spans="2:13" s="108" customFormat="1" ht="18" customHeight="1" thickBot="1">
      <c r="B13" s="92"/>
      <c r="C13" s="93">
        <v>29</v>
      </c>
      <c r="D13" s="93"/>
      <c r="E13" s="217">
        <v>21092</v>
      </c>
      <c r="F13" s="218">
        <v>4956</v>
      </c>
      <c r="G13" s="218">
        <v>29646</v>
      </c>
      <c r="H13" s="218">
        <v>10693</v>
      </c>
      <c r="I13" s="219">
        <v>1971</v>
      </c>
      <c r="J13" s="219">
        <v>1669</v>
      </c>
      <c r="K13" s="220">
        <v>1.4055566091409064</v>
      </c>
      <c r="L13" s="263">
        <v>39.76997578692494</v>
      </c>
      <c r="M13" s="263">
        <v>15.60834190591976</v>
      </c>
    </row>
    <row r="14" spans="2:13" ht="18" customHeight="1">
      <c r="B14" s="1" t="s">
        <v>207</v>
      </c>
      <c r="I14" s="22"/>
      <c r="J14" s="22"/>
      <c r="K14" s="22"/>
      <c r="L14" s="22"/>
      <c r="M14" s="22"/>
    </row>
  </sheetData>
  <sheetProtection/>
  <mergeCells count="4">
    <mergeCell ref="E4:F4"/>
    <mergeCell ref="G4:H4"/>
    <mergeCell ref="B4:D7"/>
    <mergeCell ref="F2:K2"/>
  </mergeCells>
  <printOptions/>
  <pageMargins left="0.75" right="0.75" top="1" bottom="1" header="0.512" footer="0.512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2:P16"/>
  <sheetViews>
    <sheetView showGridLines="0" view="pageBreakPreview" zoomScale="140" zoomScaleSheetLayoutView="140" zoomScalePageLayoutView="0" workbookViewId="0" topLeftCell="A1">
      <selection activeCell="A1" sqref="A1"/>
    </sheetView>
  </sheetViews>
  <sheetFormatPr defaultColWidth="8.796875" defaultRowHeight="13.5" customHeight="1"/>
  <cols>
    <col min="1" max="2" width="4.59765625" style="1" customWidth="1"/>
    <col min="3" max="4" width="2.8984375" style="1" customWidth="1"/>
    <col min="5" max="6" width="6.3984375" style="1" customWidth="1"/>
    <col min="7" max="7" width="7.09765625" style="1" customWidth="1"/>
    <col min="8" max="9" width="6.3984375" style="1" customWidth="1"/>
    <col min="10" max="10" width="5.3984375" style="1" customWidth="1"/>
    <col min="11" max="11" width="6.3984375" style="1" customWidth="1"/>
    <col min="12" max="12" width="6.19921875" style="1" customWidth="1"/>
    <col min="13" max="13" width="5.3984375" style="1" customWidth="1"/>
    <col min="14" max="15" width="6.3984375" style="1" customWidth="1"/>
    <col min="16" max="16" width="5.3984375" style="1" customWidth="1"/>
    <col min="17" max="16384" width="9" style="1" customWidth="1"/>
  </cols>
  <sheetData>
    <row r="2" spans="1:14" s="8" customFormat="1" ht="18" customHeight="1">
      <c r="A2" s="37"/>
      <c r="F2" s="276" t="s">
        <v>332</v>
      </c>
      <c r="G2" s="353" t="s">
        <v>163</v>
      </c>
      <c r="H2" s="353"/>
      <c r="I2" s="353"/>
      <c r="J2" s="353"/>
      <c r="K2" s="353"/>
      <c r="L2" s="353"/>
      <c r="M2" s="46"/>
      <c r="N2" s="46"/>
    </row>
    <row r="3" spans="14:16" ht="18" customHeight="1" thickBot="1">
      <c r="N3" s="369" t="s">
        <v>32</v>
      </c>
      <c r="O3" s="369"/>
      <c r="P3" s="369"/>
    </row>
    <row r="4" spans="2:16" ht="27.75" customHeight="1">
      <c r="B4" s="321" t="s">
        <v>24</v>
      </c>
      <c r="C4" s="321"/>
      <c r="D4" s="322"/>
      <c r="E4" s="319" t="s">
        <v>14</v>
      </c>
      <c r="F4" s="320"/>
      <c r="G4" s="320"/>
      <c r="H4" s="319" t="s">
        <v>33</v>
      </c>
      <c r="I4" s="320"/>
      <c r="J4" s="320"/>
      <c r="K4" s="319" t="s">
        <v>34</v>
      </c>
      <c r="L4" s="320"/>
      <c r="M4" s="320"/>
      <c r="N4" s="319" t="s">
        <v>35</v>
      </c>
      <c r="O4" s="320"/>
      <c r="P4" s="320"/>
    </row>
    <row r="5" spans="2:16" ht="27.75" customHeight="1">
      <c r="B5" s="325"/>
      <c r="C5" s="325"/>
      <c r="D5" s="326"/>
      <c r="E5" s="15" t="s">
        <v>36</v>
      </c>
      <c r="F5" s="15" t="s">
        <v>37</v>
      </c>
      <c r="G5" s="15" t="s">
        <v>38</v>
      </c>
      <c r="H5" s="15" t="s">
        <v>36</v>
      </c>
      <c r="I5" s="15" t="s">
        <v>37</v>
      </c>
      <c r="J5" s="15" t="s">
        <v>38</v>
      </c>
      <c r="K5" s="15" t="s">
        <v>36</v>
      </c>
      <c r="L5" s="15" t="s">
        <v>37</v>
      </c>
      <c r="M5" s="15" t="s">
        <v>38</v>
      </c>
      <c r="N5" s="15" t="s">
        <v>36</v>
      </c>
      <c r="O5" s="15" t="s">
        <v>37</v>
      </c>
      <c r="P5" s="15" t="s">
        <v>38</v>
      </c>
    </row>
    <row r="6" spans="2:16" ht="18" customHeight="1">
      <c r="B6" s="3"/>
      <c r="C6" s="3"/>
      <c r="D6" s="3"/>
      <c r="E6" s="1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8" customHeight="1">
      <c r="B7" s="3" t="s">
        <v>19</v>
      </c>
      <c r="C7" s="55">
        <v>26</v>
      </c>
      <c r="D7" s="55" t="s">
        <v>30</v>
      </c>
      <c r="E7" s="71">
        <f>SUM(F7,G7)</f>
        <v>799</v>
      </c>
      <c r="F7" s="72">
        <f>I7+L7+O7</f>
        <v>618</v>
      </c>
      <c r="G7" s="72">
        <f>J7+M7+P7</f>
        <v>181</v>
      </c>
      <c r="H7" s="72">
        <f>SUM(I7,J7)</f>
        <v>349</v>
      </c>
      <c r="I7" s="72">
        <v>282</v>
      </c>
      <c r="J7" s="72">
        <v>67</v>
      </c>
      <c r="K7" s="72">
        <f>SUM(L7,M7)</f>
        <v>179</v>
      </c>
      <c r="L7" s="72">
        <v>148</v>
      </c>
      <c r="M7" s="72">
        <v>31</v>
      </c>
      <c r="N7" s="72">
        <f>SUM(O7,P7)</f>
        <v>271</v>
      </c>
      <c r="O7" s="72">
        <v>188</v>
      </c>
      <c r="P7" s="72">
        <v>83</v>
      </c>
    </row>
    <row r="8" spans="2:16" ht="18" customHeight="1">
      <c r="B8" s="3"/>
      <c r="C8" s="55">
        <v>27</v>
      </c>
      <c r="D8" s="55"/>
      <c r="E8" s="256">
        <f>SUM(F8:G8)</f>
        <v>811</v>
      </c>
      <c r="F8" s="244">
        <f>I8+L8+O8</f>
        <v>654</v>
      </c>
      <c r="G8" s="244">
        <f>J8+M8+P8</f>
        <v>157</v>
      </c>
      <c r="H8" s="244">
        <f>SUM(I8:J8)</f>
        <v>396</v>
      </c>
      <c r="I8" s="244">
        <v>326</v>
      </c>
      <c r="J8" s="244">
        <v>70</v>
      </c>
      <c r="K8" s="244">
        <f>SUM(L8:M8)</f>
        <v>176</v>
      </c>
      <c r="L8" s="244">
        <v>148</v>
      </c>
      <c r="M8" s="244">
        <v>28</v>
      </c>
      <c r="N8" s="244">
        <f>SUM(O8:P8)</f>
        <v>239</v>
      </c>
      <c r="O8" s="244">
        <v>180</v>
      </c>
      <c r="P8" s="244">
        <v>59</v>
      </c>
    </row>
    <row r="9" spans="1:16" s="76" customFormat="1" ht="18" customHeight="1">
      <c r="A9" s="112"/>
      <c r="B9" s="55"/>
      <c r="C9" s="55">
        <v>28</v>
      </c>
      <c r="D9" s="55"/>
      <c r="E9" s="256">
        <f>SUM(F9:G9)</f>
        <v>817</v>
      </c>
      <c r="F9" s="72">
        <v>664</v>
      </c>
      <c r="G9" s="72">
        <v>153</v>
      </c>
      <c r="H9" s="72">
        <v>396</v>
      </c>
      <c r="I9" s="72">
        <v>332</v>
      </c>
      <c r="J9" s="72">
        <v>64</v>
      </c>
      <c r="K9" s="72">
        <v>184</v>
      </c>
      <c r="L9" s="72">
        <v>148</v>
      </c>
      <c r="M9" s="72">
        <v>36</v>
      </c>
      <c r="N9" s="72">
        <v>237</v>
      </c>
      <c r="O9" s="72">
        <v>184</v>
      </c>
      <c r="P9" s="72">
        <v>53</v>
      </c>
    </row>
    <row r="10" spans="1:16" s="76" customFormat="1" ht="18" customHeight="1">
      <c r="A10" s="112"/>
      <c r="B10" s="55"/>
      <c r="C10" s="55">
        <v>29</v>
      </c>
      <c r="D10" s="55"/>
      <c r="E10" s="256">
        <f>SUM(F10:G10)</f>
        <v>848</v>
      </c>
      <c r="F10" s="72">
        <v>683</v>
      </c>
      <c r="G10" s="72">
        <v>165</v>
      </c>
      <c r="H10" s="72">
        <v>399</v>
      </c>
      <c r="I10" s="72">
        <v>338</v>
      </c>
      <c r="J10" s="72">
        <v>61</v>
      </c>
      <c r="K10" s="72">
        <v>195</v>
      </c>
      <c r="L10" s="72">
        <v>155</v>
      </c>
      <c r="M10" s="72">
        <v>40</v>
      </c>
      <c r="N10" s="72">
        <v>254</v>
      </c>
      <c r="O10" s="72">
        <v>190</v>
      </c>
      <c r="P10" s="72">
        <v>64</v>
      </c>
    </row>
    <row r="11" spans="2:16" ht="11.25" customHeight="1">
      <c r="B11" s="3"/>
      <c r="C11" s="55"/>
      <c r="D11" s="55"/>
      <c r="E11" s="94"/>
      <c r="F11" s="72"/>
      <c r="G11" s="72"/>
      <c r="H11" s="72"/>
      <c r="I11" s="72"/>
      <c r="J11" s="72"/>
      <c r="K11" s="95"/>
      <c r="L11" s="72"/>
      <c r="M11" s="72"/>
      <c r="N11" s="95"/>
      <c r="O11" s="72"/>
      <c r="P11" s="72"/>
    </row>
    <row r="12" spans="1:16" s="76" customFormat="1" ht="18" customHeight="1">
      <c r="A12" s="112"/>
      <c r="B12" s="70"/>
      <c r="C12" s="96">
        <v>30</v>
      </c>
      <c r="D12" s="96"/>
      <c r="E12" s="94">
        <v>881</v>
      </c>
      <c r="F12" s="95">
        <v>694</v>
      </c>
      <c r="G12" s="95">
        <v>187</v>
      </c>
      <c r="H12" s="95">
        <v>410</v>
      </c>
      <c r="I12" s="95">
        <v>338</v>
      </c>
      <c r="J12" s="95">
        <v>72</v>
      </c>
      <c r="K12" s="95">
        <v>184</v>
      </c>
      <c r="L12" s="95">
        <v>154</v>
      </c>
      <c r="M12" s="95">
        <v>30</v>
      </c>
      <c r="N12" s="95">
        <v>287</v>
      </c>
      <c r="O12" s="95">
        <v>202</v>
      </c>
      <c r="P12" s="95">
        <v>85</v>
      </c>
    </row>
    <row r="13" spans="2:16" ht="6.75" customHeight="1" thickBot="1">
      <c r="B13" s="5"/>
      <c r="C13" s="5"/>
      <c r="D13" s="5"/>
      <c r="E13" s="1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18" customHeight="1">
      <c r="B14" s="1" t="s">
        <v>291</v>
      </c>
    </row>
    <row r="16" ht="13.5" customHeight="1">
      <c r="L16" s="89"/>
    </row>
  </sheetData>
  <sheetProtection/>
  <mergeCells count="7">
    <mergeCell ref="G2:L2"/>
    <mergeCell ref="N4:P4"/>
    <mergeCell ref="N3:P3"/>
    <mergeCell ref="B4:D5"/>
    <mergeCell ref="E4:G4"/>
    <mergeCell ref="H4:J4"/>
    <mergeCell ref="K4:M4"/>
  </mergeCells>
  <printOptions/>
  <pageMargins left="0.75" right="0.76" top="1" bottom="1" header="0.512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4"/>
  </sheetPr>
  <dimension ref="B2:I13"/>
  <sheetViews>
    <sheetView showGridLines="0" view="pageBreakPreview" zoomScale="140" zoomScaleSheetLayoutView="140" zoomScalePageLayoutView="0" workbookViewId="0" topLeftCell="A1">
      <selection activeCell="A1" sqref="A1"/>
    </sheetView>
  </sheetViews>
  <sheetFormatPr defaultColWidth="8.796875" defaultRowHeight="13.5" customHeight="1"/>
  <cols>
    <col min="1" max="1" width="3.09765625" style="1" customWidth="1"/>
    <col min="2" max="2" width="5.8984375" style="1" customWidth="1"/>
    <col min="3" max="3" width="5.19921875" style="1" customWidth="1"/>
    <col min="4" max="4" width="7.3984375" style="1" customWidth="1"/>
    <col min="5" max="8" width="16.09765625" style="1" customWidth="1"/>
    <col min="9" max="16384" width="9" style="1" customWidth="1"/>
  </cols>
  <sheetData>
    <row r="2" spans="5:7" s="8" customFormat="1" ht="16.5" customHeight="1">
      <c r="E2" s="327" t="s">
        <v>333</v>
      </c>
      <c r="F2" s="327"/>
      <c r="G2" s="327"/>
    </row>
    <row r="3" ht="16.5" customHeight="1" thickBot="1">
      <c r="H3" s="18" t="s">
        <v>32</v>
      </c>
    </row>
    <row r="4" spans="2:8" ht="26.25" customHeight="1">
      <c r="B4" s="370" t="s">
        <v>24</v>
      </c>
      <c r="C4" s="370"/>
      <c r="D4" s="370"/>
      <c r="E4" s="372" t="s">
        <v>164</v>
      </c>
      <c r="F4" s="373"/>
      <c r="G4" s="373"/>
      <c r="H4" s="373"/>
    </row>
    <row r="5" spans="2:8" ht="27" customHeight="1">
      <c r="B5" s="371"/>
      <c r="C5" s="371"/>
      <c r="D5" s="371"/>
      <c r="E5" s="374" t="s">
        <v>56</v>
      </c>
      <c r="F5" s="375"/>
      <c r="G5" s="374" t="s">
        <v>165</v>
      </c>
      <c r="H5" s="376"/>
    </row>
    <row r="6" spans="2:8" ht="4.5" customHeight="1">
      <c r="B6" s="3"/>
      <c r="C6" s="3"/>
      <c r="D6" s="3"/>
      <c r="E6" s="186"/>
      <c r="F6" s="187"/>
      <c r="G6" s="186"/>
      <c r="H6" s="188"/>
    </row>
    <row r="7" spans="2:9" ht="15.75" customHeight="1">
      <c r="B7" s="2" t="s">
        <v>19</v>
      </c>
      <c r="C7" s="55">
        <v>26</v>
      </c>
      <c r="D7" s="97" t="s">
        <v>30</v>
      </c>
      <c r="E7" s="377">
        <v>75</v>
      </c>
      <c r="F7" s="378"/>
      <c r="G7" s="377">
        <v>46</v>
      </c>
      <c r="H7" s="379"/>
      <c r="I7" s="20"/>
    </row>
    <row r="8" spans="2:9" ht="15.75" customHeight="1">
      <c r="B8" s="3"/>
      <c r="C8" s="55">
        <v>27</v>
      </c>
      <c r="D8" s="55"/>
      <c r="E8" s="377">
        <v>75</v>
      </c>
      <c r="F8" s="378"/>
      <c r="G8" s="377">
        <v>46</v>
      </c>
      <c r="H8" s="379"/>
      <c r="I8" s="20"/>
    </row>
    <row r="9" spans="2:9" s="76" customFormat="1" ht="15.75" customHeight="1">
      <c r="B9" s="55"/>
      <c r="C9" s="55">
        <v>28</v>
      </c>
      <c r="D9" s="55"/>
      <c r="E9" s="377">
        <v>78</v>
      </c>
      <c r="F9" s="378"/>
      <c r="G9" s="377">
        <v>46</v>
      </c>
      <c r="H9" s="379"/>
      <c r="I9" s="113"/>
    </row>
    <row r="10" spans="2:9" ht="15.75" customHeight="1">
      <c r="B10" s="3"/>
      <c r="C10" s="55">
        <v>29</v>
      </c>
      <c r="D10" s="55"/>
      <c r="E10" s="377">
        <v>71</v>
      </c>
      <c r="F10" s="378"/>
      <c r="G10" s="377">
        <v>46</v>
      </c>
      <c r="H10" s="379"/>
      <c r="I10" s="20"/>
    </row>
    <row r="11" spans="2:9" ht="2.25" customHeight="1">
      <c r="B11" s="3"/>
      <c r="C11" s="55"/>
      <c r="D11" s="55"/>
      <c r="E11" s="186"/>
      <c r="F11" s="187"/>
      <c r="G11" s="186"/>
      <c r="H11" s="188"/>
      <c r="I11" s="20"/>
    </row>
    <row r="12" spans="2:9" s="76" customFormat="1" ht="15.75" customHeight="1" thickBot="1">
      <c r="B12" s="110"/>
      <c r="C12" s="196">
        <v>30</v>
      </c>
      <c r="D12" s="196"/>
      <c r="E12" s="380">
        <v>69</v>
      </c>
      <c r="F12" s="381"/>
      <c r="G12" s="380">
        <v>46</v>
      </c>
      <c r="H12" s="382"/>
      <c r="I12" s="113"/>
    </row>
    <row r="13" ht="18" customHeight="1">
      <c r="B13" s="1" t="s">
        <v>292</v>
      </c>
    </row>
  </sheetData>
  <sheetProtection/>
  <mergeCells count="15">
    <mergeCell ref="E9:F9"/>
    <mergeCell ref="G9:H9"/>
    <mergeCell ref="E12:F12"/>
    <mergeCell ref="G12:H12"/>
    <mergeCell ref="G7:H7"/>
    <mergeCell ref="E10:F10"/>
    <mergeCell ref="G10:H10"/>
    <mergeCell ref="E2:G2"/>
    <mergeCell ref="B4:D5"/>
    <mergeCell ref="E4:H4"/>
    <mergeCell ref="E5:F5"/>
    <mergeCell ref="G5:H5"/>
    <mergeCell ref="E8:F8"/>
    <mergeCell ref="G8:H8"/>
    <mergeCell ref="E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B2:M28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44" customWidth="1"/>
    <col min="2" max="2" width="1.8984375" style="44" customWidth="1"/>
    <col min="3" max="3" width="8.59765625" style="44" customWidth="1"/>
    <col min="4" max="4" width="6.3984375" style="44" customWidth="1"/>
    <col min="5" max="5" width="7.59765625" style="44" customWidth="1"/>
    <col min="6" max="6" width="6.3984375" style="44" customWidth="1"/>
    <col min="7" max="7" width="7.59765625" style="44" customWidth="1"/>
    <col min="8" max="8" width="6.3984375" style="44" customWidth="1"/>
    <col min="9" max="9" width="7.59765625" style="44" customWidth="1"/>
    <col min="10" max="10" width="6.3984375" style="44" customWidth="1"/>
    <col min="11" max="13" width="7.59765625" style="44" customWidth="1"/>
    <col min="14" max="14" width="1.390625" style="44" customWidth="1"/>
    <col min="15" max="16384" width="9" style="44" customWidth="1"/>
  </cols>
  <sheetData>
    <row r="2" spans="4:10" s="76" customFormat="1" ht="18" customHeight="1">
      <c r="D2" s="277" t="s">
        <v>334</v>
      </c>
      <c r="E2" s="368" t="s">
        <v>374</v>
      </c>
      <c r="F2" s="368"/>
      <c r="G2" s="368"/>
      <c r="H2" s="368"/>
      <c r="I2" s="368"/>
      <c r="J2" s="368"/>
    </row>
    <row r="3" spans="2:13" ht="18" customHeight="1" thickBot="1">
      <c r="B3"/>
      <c r="C3"/>
      <c r="D3"/>
      <c r="E3"/>
      <c r="F3"/>
      <c r="G3"/>
      <c r="H3"/>
      <c r="I3"/>
      <c r="J3"/>
      <c r="K3" s="367" t="s">
        <v>39</v>
      </c>
      <c r="L3" s="367"/>
      <c r="M3" s="367"/>
    </row>
    <row r="4" spans="2:13" ht="27.75" customHeight="1">
      <c r="B4" s="385" t="s">
        <v>40</v>
      </c>
      <c r="C4" s="385"/>
      <c r="D4" s="366" t="s">
        <v>319</v>
      </c>
      <c r="E4" s="387"/>
      <c r="F4" s="366" t="s">
        <v>320</v>
      </c>
      <c r="G4" s="387"/>
      <c r="H4" s="366" t="s">
        <v>357</v>
      </c>
      <c r="I4" s="387"/>
      <c r="J4" s="366" t="s">
        <v>321</v>
      </c>
      <c r="K4" s="364"/>
      <c r="L4" s="383" t="s">
        <v>356</v>
      </c>
      <c r="M4" s="384"/>
    </row>
    <row r="5" spans="2:13" ht="27.75" customHeight="1">
      <c r="B5" s="386"/>
      <c r="C5" s="386"/>
      <c r="D5" s="60" t="s">
        <v>6</v>
      </c>
      <c r="E5" s="62" t="s">
        <v>7</v>
      </c>
      <c r="F5" s="60" t="s">
        <v>6</v>
      </c>
      <c r="G5" s="62" t="s">
        <v>7</v>
      </c>
      <c r="H5" s="60" t="s">
        <v>6</v>
      </c>
      <c r="I5" s="62" t="s">
        <v>7</v>
      </c>
      <c r="J5" s="60" t="s">
        <v>6</v>
      </c>
      <c r="K5" s="62" t="s">
        <v>7</v>
      </c>
      <c r="L5" s="60" t="s">
        <v>6</v>
      </c>
      <c r="M5" s="62" t="s">
        <v>7</v>
      </c>
    </row>
    <row r="6" spans="2:13" ht="13.5" customHeight="1">
      <c r="B6" s="55"/>
      <c r="C6" s="55"/>
      <c r="D6" s="55"/>
      <c r="E6" s="54"/>
      <c r="F6" s="55"/>
      <c r="G6" s="54"/>
      <c r="H6" s="55"/>
      <c r="I6" s="54"/>
      <c r="J6" s="55"/>
      <c r="K6" s="54"/>
      <c r="L6" s="55"/>
      <c r="M6" s="54"/>
    </row>
    <row r="7" spans="2:13" ht="13.5" customHeight="1">
      <c r="B7" s="174" t="s">
        <v>298</v>
      </c>
      <c r="C7" s="175"/>
      <c r="D7" s="72">
        <v>101</v>
      </c>
      <c r="E7" s="72">
        <v>4308</v>
      </c>
      <c r="F7" s="72">
        <v>98</v>
      </c>
      <c r="G7" s="72">
        <v>4046</v>
      </c>
      <c r="H7" s="72">
        <v>94</v>
      </c>
      <c r="I7" s="72">
        <v>3857</v>
      </c>
      <c r="J7" s="72">
        <v>89</v>
      </c>
      <c r="K7" s="72">
        <v>3644</v>
      </c>
      <c r="L7" s="95">
        <v>84</v>
      </c>
      <c r="M7" s="95">
        <v>3518</v>
      </c>
    </row>
    <row r="8" spans="2:13" ht="13.5" customHeight="1">
      <c r="B8" s="55"/>
      <c r="C8" s="55"/>
      <c r="D8" s="72"/>
      <c r="E8" s="172"/>
      <c r="F8" s="72"/>
      <c r="G8" s="172"/>
      <c r="H8" s="72"/>
      <c r="I8" s="172"/>
      <c r="J8" s="72"/>
      <c r="K8" s="172"/>
      <c r="L8" s="72"/>
      <c r="M8" s="172"/>
    </row>
    <row r="9" spans="2:13" ht="13.5" customHeight="1">
      <c r="B9" s="55"/>
      <c r="C9" s="88" t="s">
        <v>41</v>
      </c>
      <c r="D9" s="72">
        <v>16</v>
      </c>
      <c r="E9" s="72">
        <v>1093</v>
      </c>
      <c r="F9" s="244">
        <v>15</v>
      </c>
      <c r="G9" s="244">
        <v>991</v>
      </c>
      <c r="H9" s="244">
        <v>13</v>
      </c>
      <c r="I9" s="244">
        <v>906</v>
      </c>
      <c r="J9" s="72">
        <v>13</v>
      </c>
      <c r="K9" s="72">
        <v>897</v>
      </c>
      <c r="L9" s="72">
        <v>13</v>
      </c>
      <c r="M9" s="72">
        <v>942</v>
      </c>
    </row>
    <row r="10" spans="2:13" ht="13.5" customHeight="1">
      <c r="B10" s="55"/>
      <c r="C10" s="88" t="s">
        <v>42</v>
      </c>
      <c r="D10" s="72">
        <v>8</v>
      </c>
      <c r="E10" s="72">
        <v>314</v>
      </c>
      <c r="F10" s="244">
        <v>8</v>
      </c>
      <c r="G10" s="244">
        <v>305</v>
      </c>
      <c r="H10" s="244">
        <v>8</v>
      </c>
      <c r="I10" s="244">
        <v>294</v>
      </c>
      <c r="J10" s="72">
        <v>6</v>
      </c>
      <c r="K10" s="72">
        <v>239</v>
      </c>
      <c r="L10" s="72">
        <v>5</v>
      </c>
      <c r="M10" s="72">
        <v>197</v>
      </c>
    </row>
    <row r="11" spans="2:13" ht="13.5" customHeight="1">
      <c r="B11" s="55"/>
      <c r="C11" s="88" t="s">
        <v>43</v>
      </c>
      <c r="D11" s="72">
        <v>3</v>
      </c>
      <c r="E11" s="72">
        <v>152</v>
      </c>
      <c r="F11" s="244">
        <v>3</v>
      </c>
      <c r="G11" s="244">
        <v>154</v>
      </c>
      <c r="H11" s="244">
        <v>3</v>
      </c>
      <c r="I11" s="244">
        <v>150</v>
      </c>
      <c r="J11" s="72">
        <v>3</v>
      </c>
      <c r="K11" s="72">
        <v>143</v>
      </c>
      <c r="L11" s="72">
        <v>3</v>
      </c>
      <c r="M11" s="72">
        <v>138</v>
      </c>
    </row>
    <row r="12" spans="2:13" ht="13.5" customHeight="1">
      <c r="B12" s="55"/>
      <c r="C12" s="88" t="s">
        <v>44</v>
      </c>
      <c r="D12" s="72">
        <v>8</v>
      </c>
      <c r="E12" s="72">
        <v>314</v>
      </c>
      <c r="F12" s="244">
        <v>8</v>
      </c>
      <c r="G12" s="244">
        <v>308</v>
      </c>
      <c r="H12" s="244">
        <v>8</v>
      </c>
      <c r="I12" s="244">
        <v>298</v>
      </c>
      <c r="J12" s="72">
        <v>9</v>
      </c>
      <c r="K12" s="72">
        <v>339</v>
      </c>
      <c r="L12" s="72">
        <v>9</v>
      </c>
      <c r="M12" s="72">
        <v>326</v>
      </c>
    </row>
    <row r="13" spans="2:13" ht="13.5" customHeight="1">
      <c r="B13" s="55"/>
      <c r="C13" s="88" t="s">
        <v>45</v>
      </c>
      <c r="D13" s="72">
        <v>8</v>
      </c>
      <c r="E13" s="72">
        <v>332</v>
      </c>
      <c r="F13" s="244">
        <v>8</v>
      </c>
      <c r="G13" s="244">
        <v>321</v>
      </c>
      <c r="H13" s="244">
        <v>8</v>
      </c>
      <c r="I13" s="244">
        <v>327</v>
      </c>
      <c r="J13" s="72">
        <v>8</v>
      </c>
      <c r="K13" s="72">
        <v>291</v>
      </c>
      <c r="L13" s="72">
        <v>7</v>
      </c>
      <c r="M13" s="72">
        <v>291</v>
      </c>
    </row>
    <row r="14" spans="2:13" ht="6.75" customHeight="1">
      <c r="B14" s="55"/>
      <c r="C14" s="88"/>
      <c r="D14" s="72"/>
      <c r="E14" s="72"/>
      <c r="F14" s="244"/>
      <c r="G14" s="244"/>
      <c r="H14" s="244"/>
      <c r="I14" s="244"/>
      <c r="J14" s="72"/>
      <c r="K14" s="72"/>
      <c r="L14" s="72"/>
      <c r="M14" s="72"/>
    </row>
    <row r="15" spans="2:13" ht="13.5" customHeight="1">
      <c r="B15" s="55"/>
      <c r="C15" s="88" t="s">
        <v>46</v>
      </c>
      <c r="D15" s="72">
        <v>4</v>
      </c>
      <c r="E15" s="72">
        <v>147</v>
      </c>
      <c r="F15" s="244">
        <v>4</v>
      </c>
      <c r="G15" s="244">
        <v>137</v>
      </c>
      <c r="H15" s="244">
        <v>4</v>
      </c>
      <c r="I15" s="244">
        <v>126</v>
      </c>
      <c r="J15" s="72">
        <v>4</v>
      </c>
      <c r="K15" s="72">
        <v>122</v>
      </c>
      <c r="L15" s="72">
        <v>4</v>
      </c>
      <c r="M15" s="72">
        <v>116</v>
      </c>
    </row>
    <row r="16" spans="2:13" ht="13.5" customHeight="1">
      <c r="B16" s="55"/>
      <c r="C16" s="88" t="s">
        <v>47</v>
      </c>
      <c r="D16" s="72">
        <v>0</v>
      </c>
      <c r="E16" s="72">
        <v>0</v>
      </c>
      <c r="F16" s="244">
        <v>0</v>
      </c>
      <c r="G16" s="244">
        <v>0</v>
      </c>
      <c r="H16" s="244">
        <v>0</v>
      </c>
      <c r="I16" s="244">
        <v>0</v>
      </c>
      <c r="J16" s="288" t="s">
        <v>343</v>
      </c>
      <c r="K16" s="288" t="s">
        <v>343</v>
      </c>
      <c r="L16" s="288">
        <v>0</v>
      </c>
      <c r="M16" s="288">
        <v>0</v>
      </c>
    </row>
    <row r="17" spans="2:13" ht="13.5" customHeight="1">
      <c r="B17" s="55"/>
      <c r="C17" s="88" t="s">
        <v>48</v>
      </c>
      <c r="D17" s="72">
        <v>7</v>
      </c>
      <c r="E17" s="72">
        <v>261</v>
      </c>
      <c r="F17" s="244">
        <v>7</v>
      </c>
      <c r="G17" s="244">
        <v>240</v>
      </c>
      <c r="H17" s="244">
        <v>8</v>
      </c>
      <c r="I17" s="244">
        <v>272</v>
      </c>
      <c r="J17" s="72">
        <v>8</v>
      </c>
      <c r="K17" s="72">
        <v>269</v>
      </c>
      <c r="L17" s="72">
        <v>8</v>
      </c>
      <c r="M17" s="72">
        <v>281</v>
      </c>
    </row>
    <row r="18" spans="2:13" ht="13.5" customHeight="1">
      <c r="B18" s="55"/>
      <c r="C18" s="88" t="s">
        <v>49</v>
      </c>
      <c r="D18" s="72">
        <v>10</v>
      </c>
      <c r="E18" s="72">
        <v>319</v>
      </c>
      <c r="F18" s="244">
        <v>10</v>
      </c>
      <c r="G18" s="244">
        <v>313</v>
      </c>
      <c r="H18" s="244">
        <v>11</v>
      </c>
      <c r="I18" s="244">
        <v>343</v>
      </c>
      <c r="J18" s="72">
        <v>8</v>
      </c>
      <c r="K18" s="72">
        <v>281</v>
      </c>
      <c r="L18" s="72">
        <v>8</v>
      </c>
      <c r="M18" s="72">
        <v>276</v>
      </c>
    </row>
    <row r="19" spans="2:13" ht="13.5" customHeight="1">
      <c r="B19" s="55"/>
      <c r="C19" s="88" t="s">
        <v>50</v>
      </c>
      <c r="D19" s="72">
        <v>4</v>
      </c>
      <c r="E19" s="72">
        <v>154</v>
      </c>
      <c r="F19" s="244">
        <v>4</v>
      </c>
      <c r="G19" s="244">
        <v>150</v>
      </c>
      <c r="H19" s="244">
        <v>4</v>
      </c>
      <c r="I19" s="244">
        <v>145</v>
      </c>
      <c r="J19" s="72">
        <v>4</v>
      </c>
      <c r="K19" s="72">
        <v>139</v>
      </c>
      <c r="L19" s="72">
        <v>4</v>
      </c>
      <c r="M19" s="72">
        <v>126</v>
      </c>
    </row>
    <row r="20" spans="2:13" ht="6.75" customHeight="1">
      <c r="B20" s="55"/>
      <c r="C20" s="88"/>
      <c r="D20" s="72"/>
      <c r="E20" s="72"/>
      <c r="F20" s="244"/>
      <c r="G20" s="244"/>
      <c r="H20" s="244"/>
      <c r="I20" s="244"/>
      <c r="J20" s="72"/>
      <c r="K20" s="72"/>
      <c r="L20" s="72"/>
      <c r="M20" s="72"/>
    </row>
    <row r="21" spans="2:13" ht="13.5" customHeight="1">
      <c r="B21" s="55"/>
      <c r="C21" s="88" t="s">
        <v>51</v>
      </c>
      <c r="D21" s="72">
        <v>4</v>
      </c>
      <c r="E21" s="72">
        <v>155</v>
      </c>
      <c r="F21" s="244">
        <v>4</v>
      </c>
      <c r="G21" s="244">
        <v>151</v>
      </c>
      <c r="H21" s="244">
        <v>3</v>
      </c>
      <c r="I21" s="244">
        <v>117</v>
      </c>
      <c r="J21" s="72">
        <v>3</v>
      </c>
      <c r="K21" s="72">
        <v>118</v>
      </c>
      <c r="L21" s="72">
        <v>3</v>
      </c>
      <c r="M21" s="72">
        <v>134</v>
      </c>
    </row>
    <row r="22" spans="2:13" ht="13.5" customHeight="1">
      <c r="B22" s="55"/>
      <c r="C22" s="88" t="s">
        <v>52</v>
      </c>
      <c r="D22" s="72">
        <v>16</v>
      </c>
      <c r="E22" s="72">
        <v>555</v>
      </c>
      <c r="F22" s="244">
        <v>15</v>
      </c>
      <c r="G22" s="244">
        <v>512</v>
      </c>
      <c r="H22" s="244">
        <v>13</v>
      </c>
      <c r="I22" s="244">
        <v>446</v>
      </c>
      <c r="J22" s="72">
        <v>12</v>
      </c>
      <c r="K22" s="72">
        <v>397</v>
      </c>
      <c r="L22" s="72">
        <v>10</v>
      </c>
      <c r="M22" s="72">
        <v>338</v>
      </c>
    </row>
    <row r="23" spans="2:13" ht="13.5" customHeight="1">
      <c r="B23" s="55"/>
      <c r="C23" s="88" t="s">
        <v>53</v>
      </c>
      <c r="D23" s="72">
        <v>1</v>
      </c>
      <c r="E23" s="72">
        <v>30</v>
      </c>
      <c r="F23" s="244">
        <v>1</v>
      </c>
      <c r="G23" s="244">
        <v>31</v>
      </c>
      <c r="H23" s="244">
        <v>1</v>
      </c>
      <c r="I23" s="244">
        <v>31</v>
      </c>
      <c r="J23" s="72">
        <v>1</v>
      </c>
      <c r="K23" s="72">
        <v>35</v>
      </c>
      <c r="L23" s="72">
        <v>1</v>
      </c>
      <c r="M23" s="72">
        <v>38</v>
      </c>
    </row>
    <row r="24" spans="2:13" ht="13.5" customHeight="1">
      <c r="B24" s="55"/>
      <c r="C24" s="88" t="s">
        <v>54</v>
      </c>
      <c r="D24" s="72">
        <v>4</v>
      </c>
      <c r="E24" s="72">
        <v>154</v>
      </c>
      <c r="F24" s="244">
        <v>3</v>
      </c>
      <c r="G24" s="244">
        <v>116</v>
      </c>
      <c r="H24" s="244">
        <v>3</v>
      </c>
      <c r="I24" s="244">
        <v>124</v>
      </c>
      <c r="J24" s="72">
        <v>3</v>
      </c>
      <c r="K24" s="72">
        <v>114</v>
      </c>
      <c r="L24" s="72">
        <v>3</v>
      </c>
      <c r="M24" s="72">
        <v>104</v>
      </c>
    </row>
    <row r="25" spans="2:13" ht="13.5" customHeight="1" thickBot="1">
      <c r="B25" s="110"/>
      <c r="C25" s="176" t="s">
        <v>55</v>
      </c>
      <c r="D25" s="173">
        <v>8</v>
      </c>
      <c r="E25" s="173">
        <v>328</v>
      </c>
      <c r="F25" s="245">
        <v>8</v>
      </c>
      <c r="G25" s="245">
        <v>317</v>
      </c>
      <c r="H25" s="245">
        <v>7</v>
      </c>
      <c r="I25" s="245">
        <v>278</v>
      </c>
      <c r="J25" s="173">
        <v>7</v>
      </c>
      <c r="K25" s="173">
        <v>260</v>
      </c>
      <c r="L25" s="173">
        <v>6</v>
      </c>
      <c r="M25" s="173">
        <v>211</v>
      </c>
    </row>
    <row r="26" spans="2:13" ht="18" customHeight="1">
      <c r="B26"/>
      <c r="C26" s="44" t="s">
        <v>293</v>
      </c>
      <c r="D26"/>
      <c r="E26"/>
      <c r="F26"/>
      <c r="G26"/>
      <c r="H26"/>
      <c r="I26"/>
      <c r="J26"/>
      <c r="K26"/>
      <c r="L26" s="257"/>
      <c r="M26" s="257"/>
    </row>
    <row r="27" spans="12:13" ht="13.5" customHeight="1">
      <c r="L27" s="112"/>
      <c r="M27" s="112"/>
    </row>
    <row r="28" spans="12:13" ht="13.5" customHeight="1">
      <c r="L28" s="112"/>
      <c r="M28" s="112"/>
    </row>
  </sheetData>
  <sheetProtection/>
  <mergeCells count="8">
    <mergeCell ref="E2:J2"/>
    <mergeCell ref="L4:M4"/>
    <mergeCell ref="B4:C5"/>
    <mergeCell ref="H4:I4"/>
    <mergeCell ref="J4:K4"/>
    <mergeCell ref="D4:E4"/>
    <mergeCell ref="F4:G4"/>
    <mergeCell ref="K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B2:H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4.19921875" style="1" customWidth="1"/>
    <col min="2" max="2" width="24.09765625" style="1" customWidth="1"/>
    <col min="3" max="5" width="13.69921875" style="1" customWidth="1"/>
    <col min="6" max="7" width="13.69921875" style="44" customWidth="1"/>
    <col min="8" max="9" width="9" style="1" customWidth="1"/>
    <col min="10" max="16384" width="9" style="1" customWidth="1"/>
  </cols>
  <sheetData>
    <row r="2" spans="2:7" s="8" customFormat="1" ht="18" customHeight="1">
      <c r="B2" s="230"/>
      <c r="C2" s="353" t="s">
        <v>335</v>
      </c>
      <c r="D2" s="353"/>
      <c r="E2" s="353"/>
      <c r="F2" s="76"/>
      <c r="G2" s="76"/>
    </row>
    <row r="3" spans="2:7" ht="6.75" customHeight="1" thickBot="1">
      <c r="B3"/>
      <c r="C3"/>
      <c r="D3"/>
      <c r="E3"/>
      <c r="F3" s="171"/>
      <c r="G3" s="106"/>
    </row>
    <row r="4" spans="2:7" ht="18.75" customHeight="1">
      <c r="B4" s="170"/>
      <c r="C4" s="301" t="s">
        <v>378</v>
      </c>
      <c r="D4" s="178" t="s">
        <v>358</v>
      </c>
      <c r="E4" s="178" t="s">
        <v>379</v>
      </c>
      <c r="F4" s="178" t="s">
        <v>380</v>
      </c>
      <c r="G4" s="208" t="s">
        <v>359</v>
      </c>
    </row>
    <row r="5" spans="2:7" ht="6.75" customHeight="1">
      <c r="B5" s="177"/>
      <c r="C5" s="55"/>
      <c r="D5" s="55"/>
      <c r="E5" s="55"/>
      <c r="F5" s="55"/>
      <c r="G5" s="55"/>
    </row>
    <row r="6" spans="2:7" ht="14.25" customHeight="1">
      <c r="B6" s="177" t="s">
        <v>261</v>
      </c>
      <c r="C6" s="40">
        <v>32396</v>
      </c>
      <c r="D6" s="226">
        <v>33437</v>
      </c>
      <c r="E6" s="226">
        <v>34182</v>
      </c>
      <c r="F6" s="40">
        <v>34662</v>
      </c>
      <c r="G6" s="40">
        <v>34971</v>
      </c>
    </row>
    <row r="7" spans="2:7" ht="6.75" customHeight="1">
      <c r="B7" s="177"/>
      <c r="C7" s="40"/>
      <c r="D7" s="226"/>
      <c r="E7" s="226"/>
      <c r="F7" s="40"/>
      <c r="G7" s="40"/>
    </row>
    <row r="8" spans="2:7" ht="14.25" customHeight="1">
      <c r="B8" s="185" t="s">
        <v>262</v>
      </c>
      <c r="C8" s="40">
        <v>1733519</v>
      </c>
      <c r="D8" s="226">
        <v>1795054</v>
      </c>
      <c r="E8" s="226">
        <v>2076918</v>
      </c>
      <c r="F8" s="40">
        <v>2124213</v>
      </c>
      <c r="G8" s="40">
        <v>2151759</v>
      </c>
    </row>
    <row r="9" spans="2:7" ht="6.75" customHeight="1">
      <c r="B9" s="169"/>
      <c r="C9" s="40"/>
      <c r="D9" s="40"/>
      <c r="E9" s="226"/>
      <c r="F9" s="40"/>
      <c r="G9" s="40"/>
    </row>
    <row r="10" spans="2:7" ht="14.25" customHeight="1">
      <c r="B10" s="179" t="s">
        <v>263</v>
      </c>
      <c r="C10" s="40"/>
      <c r="D10" s="40"/>
      <c r="E10" s="226"/>
      <c r="F10" s="40"/>
      <c r="G10" s="40"/>
    </row>
    <row r="11" spans="2:7" ht="14.25" customHeight="1">
      <c r="B11" s="179" t="s">
        <v>264</v>
      </c>
      <c r="C11" s="40">
        <f>SUM(C13:C14)+SUM(C16:C20)</f>
        <v>6659</v>
      </c>
      <c r="D11" s="226">
        <f>SUM(D13:D14)+SUM(D16:D20)</f>
        <v>6807</v>
      </c>
      <c r="E11" s="226">
        <f>SUM(E13:E14)+SUM(E16:E20)</f>
        <v>7011</v>
      </c>
      <c r="F11" s="40">
        <v>7217</v>
      </c>
      <c r="G11" s="40">
        <v>7146</v>
      </c>
    </row>
    <row r="12" spans="2:7" ht="6.75" customHeight="1">
      <c r="B12" s="169"/>
      <c r="C12" s="40"/>
      <c r="D12" s="226"/>
      <c r="E12" s="226"/>
      <c r="F12" s="40"/>
      <c r="G12" s="40"/>
    </row>
    <row r="13" spans="2:7" ht="14.25" customHeight="1">
      <c r="B13" s="179" t="s">
        <v>265</v>
      </c>
      <c r="C13" s="40">
        <v>1217</v>
      </c>
      <c r="D13" s="226">
        <v>1207</v>
      </c>
      <c r="E13" s="226">
        <v>1266</v>
      </c>
      <c r="F13" s="40">
        <v>1357</v>
      </c>
      <c r="G13" s="40">
        <v>1224</v>
      </c>
    </row>
    <row r="14" spans="2:7" ht="14.25" customHeight="1">
      <c r="B14" s="179" t="s">
        <v>266</v>
      </c>
      <c r="C14" s="40">
        <v>930</v>
      </c>
      <c r="D14" s="226">
        <v>925</v>
      </c>
      <c r="E14" s="226">
        <v>951</v>
      </c>
      <c r="F14" s="40">
        <v>935</v>
      </c>
      <c r="G14" s="40">
        <v>941</v>
      </c>
    </row>
    <row r="15" spans="2:7" ht="6.75" customHeight="1">
      <c r="B15" s="179"/>
      <c r="C15" s="40"/>
      <c r="D15" s="226"/>
      <c r="E15" s="226"/>
      <c r="F15" s="40"/>
      <c r="G15" s="40"/>
    </row>
    <row r="16" spans="2:7" ht="14.25" customHeight="1">
      <c r="B16" s="179" t="s">
        <v>267</v>
      </c>
      <c r="C16" s="40">
        <v>1544</v>
      </c>
      <c r="D16" s="226">
        <v>1607</v>
      </c>
      <c r="E16" s="226">
        <v>1662</v>
      </c>
      <c r="F16" s="40">
        <v>1695</v>
      </c>
      <c r="G16" s="40">
        <v>1712</v>
      </c>
    </row>
    <row r="17" spans="2:7" ht="14.25" customHeight="1">
      <c r="B17" s="179" t="s">
        <v>268</v>
      </c>
      <c r="C17" s="40">
        <v>950</v>
      </c>
      <c r="D17" s="226">
        <v>1020</v>
      </c>
      <c r="E17" s="226">
        <v>1048</v>
      </c>
      <c r="F17" s="40">
        <v>1076</v>
      </c>
      <c r="G17" s="40">
        <v>1081</v>
      </c>
    </row>
    <row r="18" spans="2:7" ht="14.25" customHeight="1">
      <c r="B18" s="179" t="s">
        <v>269</v>
      </c>
      <c r="C18" s="40">
        <v>710</v>
      </c>
      <c r="D18" s="226">
        <v>739</v>
      </c>
      <c r="E18" s="226">
        <v>721</v>
      </c>
      <c r="F18" s="40">
        <v>734</v>
      </c>
      <c r="G18" s="40">
        <v>738</v>
      </c>
    </row>
    <row r="19" spans="2:7" ht="14.25" customHeight="1">
      <c r="B19" s="179" t="s">
        <v>270</v>
      </c>
      <c r="C19" s="40">
        <v>687</v>
      </c>
      <c r="D19" s="226">
        <v>703</v>
      </c>
      <c r="E19" s="226">
        <v>736</v>
      </c>
      <c r="F19" s="40">
        <v>802</v>
      </c>
      <c r="G19" s="40">
        <v>841</v>
      </c>
    </row>
    <row r="20" spans="2:7" ht="14.25" customHeight="1">
      <c r="B20" s="179" t="s">
        <v>271</v>
      </c>
      <c r="C20" s="40">
        <v>621</v>
      </c>
      <c r="D20" s="226">
        <v>606</v>
      </c>
      <c r="E20" s="226">
        <v>627</v>
      </c>
      <c r="F20" s="40">
        <v>618</v>
      </c>
      <c r="G20" s="40">
        <v>609</v>
      </c>
    </row>
    <row r="21" spans="2:7" ht="6.75" customHeight="1">
      <c r="B21" s="169"/>
      <c r="C21" s="40"/>
      <c r="D21" s="40"/>
      <c r="E21" s="226"/>
      <c r="F21" s="40"/>
      <c r="G21" s="40"/>
    </row>
    <row r="22" spans="2:7" ht="13.5" customHeight="1">
      <c r="B22" s="179" t="s">
        <v>272</v>
      </c>
      <c r="C22" s="40"/>
      <c r="D22" s="40"/>
      <c r="E22" s="40"/>
      <c r="F22" s="40"/>
      <c r="G22" s="40"/>
    </row>
    <row r="23" spans="2:7" ht="14.25" customHeight="1">
      <c r="B23" s="179" t="s">
        <v>264</v>
      </c>
      <c r="C23" s="40">
        <f>SUM(C25:C28)</f>
        <v>8730650918</v>
      </c>
      <c r="D23" s="226">
        <f>SUM(D25:D28)</f>
        <v>9128642934</v>
      </c>
      <c r="E23" s="226">
        <f>SUM(E25:E28)</f>
        <v>9285451301</v>
      </c>
      <c r="F23" s="40">
        <v>9516211765</v>
      </c>
      <c r="G23" s="40">
        <v>9699371267</v>
      </c>
    </row>
    <row r="24" spans="2:7" ht="6.75" customHeight="1">
      <c r="B24" s="179"/>
      <c r="C24" s="40"/>
      <c r="D24" s="226"/>
      <c r="E24" s="226"/>
      <c r="F24" s="40"/>
      <c r="G24" s="40"/>
    </row>
    <row r="25" spans="2:8" ht="14.25" customHeight="1">
      <c r="B25" s="179" t="s">
        <v>273</v>
      </c>
      <c r="C25" s="40">
        <v>4669830596</v>
      </c>
      <c r="D25" s="226">
        <v>4869695645</v>
      </c>
      <c r="E25" s="226">
        <v>5043924751</v>
      </c>
      <c r="F25" s="40">
        <v>4781195046</v>
      </c>
      <c r="G25" s="40">
        <v>4705837629</v>
      </c>
      <c r="H25" s="1" t="s">
        <v>314</v>
      </c>
    </row>
    <row r="26" spans="2:8" ht="14.25" customHeight="1">
      <c r="B26" s="179" t="s">
        <v>274</v>
      </c>
      <c r="C26" s="40">
        <v>1018669104</v>
      </c>
      <c r="D26" s="226">
        <v>1270124775</v>
      </c>
      <c r="E26" s="226">
        <v>1337284989</v>
      </c>
      <c r="F26" s="40">
        <v>1781317884</v>
      </c>
      <c r="G26" s="40">
        <v>1953288547</v>
      </c>
      <c r="H26"/>
    </row>
    <row r="27" spans="2:7" ht="14.25" customHeight="1">
      <c r="B27" s="179" t="s">
        <v>275</v>
      </c>
      <c r="C27" s="40">
        <v>2495617972</v>
      </c>
      <c r="D27" s="226">
        <v>2405773836</v>
      </c>
      <c r="E27" s="226">
        <v>2324755441</v>
      </c>
      <c r="F27" s="40">
        <v>2381739047</v>
      </c>
      <c r="G27" s="40">
        <v>2478371753</v>
      </c>
    </row>
    <row r="28" spans="2:7" ht="14.25" customHeight="1" thickBot="1">
      <c r="B28" s="180" t="s">
        <v>276</v>
      </c>
      <c r="C28" s="80">
        <v>546533246</v>
      </c>
      <c r="D28" s="227">
        <v>583048678</v>
      </c>
      <c r="E28" s="227">
        <v>579486120</v>
      </c>
      <c r="F28" s="80">
        <v>571959788</v>
      </c>
      <c r="G28" s="80">
        <v>561873338</v>
      </c>
    </row>
    <row r="29" spans="2:7" ht="18" customHeight="1">
      <c r="B29" s="1" t="s">
        <v>294</v>
      </c>
      <c r="C29"/>
      <c r="D29"/>
      <c r="E29"/>
      <c r="F29"/>
      <c r="G29"/>
    </row>
  </sheetData>
  <sheetProtection/>
  <mergeCells count="1">
    <mergeCell ref="C2:E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theme="4"/>
  </sheetPr>
  <dimension ref="B2:Z43"/>
  <sheetViews>
    <sheetView showGridLines="0" zoomScaleSheetLayoutView="100" zoomScalePageLayoutView="0" workbookViewId="0" topLeftCell="B1">
      <selection activeCell="B1" sqref="B1"/>
    </sheetView>
  </sheetViews>
  <sheetFormatPr defaultColWidth="8.796875" defaultRowHeight="13.5" customHeight="1"/>
  <cols>
    <col min="1" max="1" width="0.59375" style="82" hidden="1" customWidth="1"/>
    <col min="2" max="2" width="5" style="82" customWidth="1"/>
    <col min="3" max="3" width="3.59765625" style="82" customWidth="1"/>
    <col min="4" max="4" width="5" style="82" customWidth="1"/>
    <col min="5" max="5" width="8.5" style="82" bestFit="1" customWidth="1"/>
    <col min="6" max="6" width="8.5" style="82" customWidth="1"/>
    <col min="7" max="7" width="10.5" style="82" customWidth="1"/>
    <col min="8" max="8" width="9.8984375" style="82" customWidth="1"/>
    <col min="9" max="9" width="10.5" style="82" customWidth="1"/>
    <col min="10" max="10" width="8.59765625" style="82" bestFit="1" customWidth="1"/>
    <col min="11" max="11" width="10.19921875" style="82" bestFit="1" customWidth="1"/>
    <col min="12" max="12" width="9.5" style="82" bestFit="1" customWidth="1"/>
    <col min="13" max="13" width="10.5" style="82" bestFit="1" customWidth="1"/>
    <col min="14" max="14" width="0.8984375" style="82" customWidth="1"/>
    <col min="15" max="15" width="8" style="82" bestFit="1" customWidth="1"/>
    <col min="16" max="17" width="8.69921875" style="82" bestFit="1" customWidth="1"/>
    <col min="18" max="18" width="10.5" style="82" bestFit="1" customWidth="1"/>
    <col min="19" max="19" width="8.5" style="82" customWidth="1"/>
    <col min="20" max="20" width="8.59765625" style="82" customWidth="1"/>
    <col min="21" max="21" width="7.09765625" style="82" bestFit="1" customWidth="1"/>
    <col min="22" max="22" width="8.19921875" style="144" customWidth="1"/>
    <col min="23" max="23" width="8.5" style="82" customWidth="1"/>
    <col min="24" max="24" width="8.19921875" style="144" customWidth="1"/>
    <col min="25" max="25" width="9.5" style="82" customWidth="1"/>
    <col min="26" max="26" width="12.19921875" style="82" customWidth="1"/>
    <col min="27" max="16384" width="9" style="82" customWidth="1"/>
  </cols>
  <sheetData>
    <row r="2" spans="5:24" s="99" customFormat="1" ht="18" customHeight="1">
      <c r="E2" s="388"/>
      <c r="F2" s="388"/>
      <c r="G2" s="388"/>
      <c r="H2" s="388"/>
      <c r="I2" s="388"/>
      <c r="J2" s="388"/>
      <c r="K2" s="388" t="s">
        <v>375</v>
      </c>
      <c r="L2" s="388"/>
      <c r="M2" s="388"/>
      <c r="N2" s="388"/>
      <c r="O2" s="388"/>
      <c r="P2" s="388"/>
      <c r="Q2" s="388"/>
      <c r="V2" s="143"/>
      <c r="X2" s="143"/>
    </row>
    <row r="3" ht="18" customHeight="1" thickBot="1">
      <c r="B3" s="82" t="s">
        <v>57</v>
      </c>
    </row>
    <row r="4" spans="2:26" ht="18" customHeight="1">
      <c r="B4" s="429" t="s">
        <v>78</v>
      </c>
      <c r="C4" s="429"/>
      <c r="D4" s="430"/>
      <c r="E4" s="116"/>
      <c r="F4" s="426" t="s">
        <v>277</v>
      </c>
      <c r="G4" s="427"/>
      <c r="H4" s="427"/>
      <c r="I4" s="427"/>
      <c r="J4" s="427"/>
      <c r="K4" s="427"/>
      <c r="L4" s="427"/>
      <c r="M4" s="428"/>
      <c r="N4" s="117"/>
      <c r="O4" s="396" t="s">
        <v>278</v>
      </c>
      <c r="P4" s="397"/>
      <c r="Q4" s="398" t="s">
        <v>279</v>
      </c>
      <c r="R4" s="396"/>
      <c r="S4" s="399"/>
      <c r="T4" s="400"/>
      <c r="U4" s="396" t="s">
        <v>280</v>
      </c>
      <c r="V4" s="399"/>
      <c r="W4" s="399"/>
      <c r="X4" s="400"/>
      <c r="Y4" s="404" t="s">
        <v>281</v>
      </c>
      <c r="Z4" s="405"/>
    </row>
    <row r="5" spans="2:26" ht="18" customHeight="1">
      <c r="B5" s="431" t="s">
        <v>92</v>
      </c>
      <c r="C5" s="431"/>
      <c r="D5" s="432"/>
      <c r="E5" s="119" t="s">
        <v>93</v>
      </c>
      <c r="F5" s="389" t="s">
        <v>94</v>
      </c>
      <c r="G5" s="390"/>
      <c r="H5" s="390"/>
      <c r="I5" s="391"/>
      <c r="J5" s="418" t="s">
        <v>95</v>
      </c>
      <c r="K5" s="418"/>
      <c r="L5" s="433" t="s">
        <v>282</v>
      </c>
      <c r="M5" s="434"/>
      <c r="N5" s="401" t="s">
        <v>283</v>
      </c>
      <c r="O5" s="402"/>
      <c r="P5" s="403"/>
      <c r="Q5" s="410" t="s">
        <v>284</v>
      </c>
      <c r="R5" s="411"/>
      <c r="S5" s="414" t="s">
        <v>285</v>
      </c>
      <c r="T5" s="415"/>
      <c r="U5" s="410" t="s">
        <v>161</v>
      </c>
      <c r="V5" s="418"/>
      <c r="W5" s="410" t="s">
        <v>286</v>
      </c>
      <c r="X5" s="411"/>
      <c r="Y5" s="406"/>
      <c r="Z5" s="407"/>
    </row>
    <row r="6" spans="2:26" ht="18" customHeight="1">
      <c r="B6" s="431"/>
      <c r="C6" s="431"/>
      <c r="D6" s="432"/>
      <c r="E6" s="119" t="s">
        <v>96</v>
      </c>
      <c r="F6" s="389" t="s">
        <v>97</v>
      </c>
      <c r="G6" s="390"/>
      <c r="H6" s="389" t="s">
        <v>98</v>
      </c>
      <c r="I6" s="391"/>
      <c r="J6" s="419"/>
      <c r="K6" s="419"/>
      <c r="L6" s="392" t="s">
        <v>287</v>
      </c>
      <c r="M6" s="393"/>
      <c r="N6" s="123"/>
      <c r="O6" s="394" t="s">
        <v>288</v>
      </c>
      <c r="P6" s="395"/>
      <c r="Q6" s="412"/>
      <c r="R6" s="413"/>
      <c r="S6" s="416"/>
      <c r="T6" s="417"/>
      <c r="U6" s="412"/>
      <c r="V6" s="419"/>
      <c r="W6" s="412"/>
      <c r="X6" s="413"/>
      <c r="Y6" s="408"/>
      <c r="Z6" s="409"/>
    </row>
    <row r="7" spans="2:26" ht="18" customHeight="1">
      <c r="B7" s="420" t="s">
        <v>20</v>
      </c>
      <c r="C7" s="420"/>
      <c r="D7" s="421"/>
      <c r="E7" s="125"/>
      <c r="F7" s="124" t="s">
        <v>99</v>
      </c>
      <c r="G7" s="120" t="s">
        <v>58</v>
      </c>
      <c r="H7" s="124" t="s">
        <v>99</v>
      </c>
      <c r="I7" s="126" t="s">
        <v>58</v>
      </c>
      <c r="J7" s="122" t="s">
        <v>99</v>
      </c>
      <c r="K7" s="120" t="s">
        <v>58</v>
      </c>
      <c r="L7" s="124" t="s">
        <v>99</v>
      </c>
      <c r="M7" s="120" t="s">
        <v>58</v>
      </c>
      <c r="N7" s="124"/>
      <c r="O7" s="122" t="s">
        <v>99</v>
      </c>
      <c r="P7" s="126" t="s">
        <v>58</v>
      </c>
      <c r="Q7" s="124" t="s">
        <v>99</v>
      </c>
      <c r="R7" s="126" t="s">
        <v>58</v>
      </c>
      <c r="S7" s="124" t="s">
        <v>99</v>
      </c>
      <c r="T7" s="126" t="s">
        <v>58</v>
      </c>
      <c r="U7" s="124" t="s">
        <v>99</v>
      </c>
      <c r="V7" s="145" t="s">
        <v>58</v>
      </c>
      <c r="W7" s="124" t="s">
        <v>99</v>
      </c>
      <c r="X7" s="145" t="s">
        <v>58</v>
      </c>
      <c r="Y7" s="124" t="s">
        <v>99</v>
      </c>
      <c r="Z7" s="120" t="s">
        <v>58</v>
      </c>
    </row>
    <row r="8" spans="2:26" ht="9.75" customHeight="1">
      <c r="B8" s="102"/>
      <c r="C8" s="102"/>
      <c r="D8" s="102"/>
      <c r="E8" s="8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146"/>
      <c r="W8" s="41"/>
      <c r="X8" s="146"/>
      <c r="Y8" s="98"/>
      <c r="Z8" s="41"/>
    </row>
    <row r="9" spans="2:26" ht="13.5" customHeight="1">
      <c r="B9" s="422" t="s">
        <v>100</v>
      </c>
      <c r="C9" s="422"/>
      <c r="D9" s="423"/>
      <c r="E9" s="8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46"/>
      <c r="W9" s="41"/>
      <c r="X9" s="146"/>
      <c r="Y9" s="41"/>
      <c r="Z9" s="41"/>
    </row>
    <row r="10" spans="2:26" ht="18" customHeight="1">
      <c r="B10" s="102" t="s">
        <v>19</v>
      </c>
      <c r="C10" s="102">
        <v>26</v>
      </c>
      <c r="D10" s="102" t="s">
        <v>20</v>
      </c>
      <c r="E10" s="258">
        <v>27124</v>
      </c>
      <c r="F10" s="259">
        <v>7983</v>
      </c>
      <c r="G10" s="259">
        <v>2964108</v>
      </c>
      <c r="H10" s="259">
        <v>267147</v>
      </c>
      <c r="I10" s="259">
        <v>2680828</v>
      </c>
      <c r="J10" s="259">
        <v>47188</v>
      </c>
      <c r="K10" s="259">
        <v>491365</v>
      </c>
      <c r="L10" s="259">
        <v>171535</v>
      </c>
      <c r="M10" s="259">
        <v>1697327</v>
      </c>
      <c r="N10" s="259"/>
      <c r="O10" s="259">
        <v>6346</v>
      </c>
      <c r="P10" s="259">
        <v>42871</v>
      </c>
      <c r="Q10" s="259">
        <v>16425</v>
      </c>
      <c r="R10" s="259">
        <v>1047671</v>
      </c>
      <c r="S10" s="259">
        <v>18</v>
      </c>
      <c r="T10" s="259">
        <v>446</v>
      </c>
      <c r="U10" s="259">
        <v>101</v>
      </c>
      <c r="V10" s="260">
        <v>42284</v>
      </c>
      <c r="W10" s="259">
        <v>176</v>
      </c>
      <c r="X10" s="260">
        <v>8800</v>
      </c>
      <c r="Y10" s="41">
        <v>516919</v>
      </c>
      <c r="Z10" s="41">
        <v>8975700</v>
      </c>
    </row>
    <row r="11" spans="2:26" s="99" customFormat="1" ht="16.5" customHeight="1">
      <c r="B11" s="102"/>
      <c r="C11" s="102">
        <v>27</v>
      </c>
      <c r="D11" s="102"/>
      <c r="E11" s="246">
        <v>26021</v>
      </c>
      <c r="F11" s="242">
        <v>7778</v>
      </c>
      <c r="G11" s="242">
        <v>2982854</v>
      </c>
      <c r="H11" s="242">
        <v>263268</v>
      </c>
      <c r="I11" s="242">
        <v>2698285</v>
      </c>
      <c r="J11" s="242">
        <v>47503</v>
      </c>
      <c r="K11" s="242">
        <v>476920</v>
      </c>
      <c r="L11" s="242">
        <v>174199</v>
      </c>
      <c r="M11" s="242">
        <v>1801631</v>
      </c>
      <c r="N11" s="242"/>
      <c r="O11" s="242">
        <v>5747</v>
      </c>
      <c r="P11" s="242">
        <v>40690</v>
      </c>
      <c r="Q11" s="242">
        <v>17486</v>
      </c>
      <c r="R11" s="242">
        <v>1115972</v>
      </c>
      <c r="S11" s="242">
        <v>22</v>
      </c>
      <c r="T11" s="242">
        <v>424</v>
      </c>
      <c r="U11" s="242">
        <v>96</v>
      </c>
      <c r="V11" s="247">
        <v>40272</v>
      </c>
      <c r="W11" s="242">
        <v>190</v>
      </c>
      <c r="X11" s="247">
        <v>9500</v>
      </c>
      <c r="Y11" s="259">
        <v>516289</v>
      </c>
      <c r="Z11" s="259">
        <v>9166548</v>
      </c>
    </row>
    <row r="12" spans="2:26" ht="16.5" customHeight="1">
      <c r="B12" s="102"/>
      <c r="C12" s="102">
        <v>28</v>
      </c>
      <c r="D12" s="102"/>
      <c r="E12" s="246">
        <v>24627</v>
      </c>
      <c r="F12" s="242">
        <v>7742</v>
      </c>
      <c r="G12" s="242">
        <v>2987095</v>
      </c>
      <c r="H12" s="242">
        <v>256838</v>
      </c>
      <c r="I12" s="242">
        <v>2665712</v>
      </c>
      <c r="J12" s="242">
        <v>47152</v>
      </c>
      <c r="K12" s="242">
        <v>466738</v>
      </c>
      <c r="L12" s="242">
        <v>172750</v>
      </c>
      <c r="M12" s="242">
        <v>1676057</v>
      </c>
      <c r="N12" s="242"/>
      <c r="O12" s="242">
        <v>5634</v>
      </c>
      <c r="P12" s="242">
        <v>41809</v>
      </c>
      <c r="Q12" s="242">
        <v>18388</v>
      </c>
      <c r="R12" s="242">
        <v>1197835</v>
      </c>
      <c r="S12" s="242">
        <v>41</v>
      </c>
      <c r="T12" s="242">
        <v>767</v>
      </c>
      <c r="U12" s="242">
        <v>82</v>
      </c>
      <c r="V12" s="247">
        <v>34360</v>
      </c>
      <c r="W12" s="242">
        <v>191</v>
      </c>
      <c r="X12" s="247">
        <v>9550</v>
      </c>
      <c r="Y12" s="242">
        <v>508818</v>
      </c>
      <c r="Z12" s="242">
        <v>9079923</v>
      </c>
    </row>
    <row r="13" spans="2:26" ht="6.75" customHeight="1">
      <c r="B13" s="102"/>
      <c r="C13" s="102"/>
      <c r="D13" s="102"/>
      <c r="E13" s="8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146"/>
      <c r="W13" s="41"/>
      <c r="X13" s="146"/>
      <c r="Y13" s="41"/>
      <c r="Z13" s="41"/>
    </row>
    <row r="14" spans="2:26" s="99" customFormat="1" ht="16.5" customHeight="1">
      <c r="B14" s="102"/>
      <c r="C14" s="128">
        <v>29</v>
      </c>
      <c r="D14" s="127"/>
      <c r="E14" s="283">
        <v>23397</v>
      </c>
      <c r="F14" s="282">
        <v>7792</v>
      </c>
      <c r="G14" s="282">
        <v>3222546</v>
      </c>
      <c r="H14" s="282">
        <v>246342</v>
      </c>
      <c r="I14" s="282">
        <v>2624333</v>
      </c>
      <c r="J14" s="282">
        <v>47324</v>
      </c>
      <c r="K14" s="282">
        <v>466296</v>
      </c>
      <c r="L14" s="282">
        <v>167309</v>
      </c>
      <c r="M14" s="282">
        <v>1605361</v>
      </c>
      <c r="N14" s="282"/>
      <c r="O14" s="282">
        <v>5276</v>
      </c>
      <c r="P14" s="282">
        <v>43881</v>
      </c>
      <c r="Q14" s="282">
        <v>19537</v>
      </c>
      <c r="R14" s="282">
        <v>1205946</v>
      </c>
      <c r="S14" s="282">
        <v>36</v>
      </c>
      <c r="T14" s="282">
        <v>716</v>
      </c>
      <c r="U14" s="282">
        <v>75</v>
      </c>
      <c r="V14" s="284">
        <v>31468</v>
      </c>
      <c r="W14" s="282">
        <v>197</v>
      </c>
      <c r="X14" s="284">
        <v>9850</v>
      </c>
      <c r="Y14" s="282">
        <v>493888</v>
      </c>
      <c r="Z14" s="282">
        <v>9210397</v>
      </c>
    </row>
    <row r="15" spans="2:26" ht="6.75" customHeight="1">
      <c r="B15" s="102"/>
      <c r="C15" s="102"/>
      <c r="D15" s="102"/>
      <c r="E15" s="8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46"/>
      <c r="W15" s="41"/>
      <c r="X15" s="146"/>
      <c r="Y15" s="83"/>
      <c r="Z15" s="83"/>
    </row>
    <row r="16" spans="2:26" ht="18" customHeight="1">
      <c r="B16" s="424" t="s">
        <v>289</v>
      </c>
      <c r="C16" s="424"/>
      <c r="D16" s="425"/>
      <c r="E16" s="8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46"/>
      <c r="W16" s="41"/>
      <c r="X16" s="146"/>
      <c r="Y16" s="83"/>
      <c r="Z16" s="83"/>
    </row>
    <row r="17" spans="2:26" ht="6.75" customHeight="1">
      <c r="B17" s="102"/>
      <c r="C17" s="102"/>
      <c r="D17" s="102"/>
      <c r="E17" s="8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146"/>
      <c r="W17" s="41"/>
      <c r="X17" s="146"/>
      <c r="Y17" s="83"/>
      <c r="Z17" s="83"/>
    </row>
    <row r="18" spans="2:26" ht="18" customHeight="1">
      <c r="B18" s="102" t="s">
        <v>19</v>
      </c>
      <c r="C18" s="102">
        <v>27</v>
      </c>
      <c r="D18" s="102" t="s">
        <v>20</v>
      </c>
      <c r="E18" s="246">
        <v>17139</v>
      </c>
      <c r="F18" s="242">
        <v>17677</v>
      </c>
      <c r="G18" s="242">
        <v>7864910</v>
      </c>
      <c r="H18" s="242">
        <v>286211</v>
      </c>
      <c r="I18" s="242">
        <v>3955648</v>
      </c>
      <c r="J18" s="242">
        <v>30761</v>
      </c>
      <c r="K18" s="242">
        <v>407935</v>
      </c>
      <c r="L18" s="242">
        <v>198165</v>
      </c>
      <c r="M18" s="242">
        <v>2743919</v>
      </c>
      <c r="N18" s="242"/>
      <c r="O18" s="242">
        <v>4809</v>
      </c>
      <c r="P18" s="242">
        <v>64512</v>
      </c>
      <c r="Q18" s="242">
        <v>39303</v>
      </c>
      <c r="R18" s="242">
        <v>680287</v>
      </c>
      <c r="S18" s="242">
        <v>1094</v>
      </c>
      <c r="T18" s="242">
        <v>13788</v>
      </c>
      <c r="U18" s="269">
        <v>0</v>
      </c>
      <c r="V18" s="270">
        <v>0</v>
      </c>
      <c r="W18" s="242">
        <v>999</v>
      </c>
      <c r="X18" s="247">
        <v>49950</v>
      </c>
      <c r="Y18" s="242">
        <v>579019</v>
      </c>
      <c r="Z18" s="242">
        <v>15780949</v>
      </c>
    </row>
    <row r="19" spans="2:26" ht="18" customHeight="1">
      <c r="B19" s="102"/>
      <c r="C19" s="102">
        <v>28</v>
      </c>
      <c r="D19" s="102"/>
      <c r="E19" s="246">
        <v>17418</v>
      </c>
      <c r="F19" s="242">
        <v>18124</v>
      </c>
      <c r="G19" s="242">
        <v>7939140</v>
      </c>
      <c r="H19" s="242">
        <v>294220</v>
      </c>
      <c r="I19" s="242">
        <v>4040422</v>
      </c>
      <c r="J19" s="242">
        <v>33233</v>
      </c>
      <c r="K19" s="242">
        <v>439483</v>
      </c>
      <c r="L19" s="242">
        <v>206048</v>
      </c>
      <c r="M19" s="242">
        <v>2672618</v>
      </c>
      <c r="N19" s="242"/>
      <c r="O19" s="242">
        <v>4604</v>
      </c>
      <c r="P19" s="242">
        <v>65232</v>
      </c>
      <c r="Q19" s="242">
        <v>39113</v>
      </c>
      <c r="R19" s="242">
        <v>687908</v>
      </c>
      <c r="S19" s="242">
        <v>1284</v>
      </c>
      <c r="T19" s="242">
        <v>15039</v>
      </c>
      <c r="U19" s="269">
        <v>0</v>
      </c>
      <c r="V19" s="270">
        <v>0</v>
      </c>
      <c r="W19" s="242">
        <v>994</v>
      </c>
      <c r="X19" s="247">
        <v>49700</v>
      </c>
      <c r="Y19" s="242">
        <v>597620</v>
      </c>
      <c r="Z19" s="242">
        <v>15909542</v>
      </c>
    </row>
    <row r="20" spans="2:26" ht="6.75" customHeight="1">
      <c r="B20" s="102"/>
      <c r="C20" s="128"/>
      <c r="D20" s="102"/>
      <c r="E20" s="18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183"/>
      <c r="V20" s="184"/>
      <c r="W20" s="83"/>
      <c r="X20" s="182"/>
      <c r="Y20" s="83"/>
      <c r="Z20" s="83"/>
    </row>
    <row r="21" spans="2:26" ht="18" customHeight="1">
      <c r="B21" s="102"/>
      <c r="C21" s="128">
        <v>29</v>
      </c>
      <c r="D21" s="102"/>
      <c r="E21" s="283">
        <v>17821</v>
      </c>
      <c r="F21" s="282">
        <v>18231</v>
      </c>
      <c r="G21" s="282">
        <v>8139607</v>
      </c>
      <c r="H21" s="282">
        <v>297820</v>
      </c>
      <c r="I21" s="282">
        <v>4103256</v>
      </c>
      <c r="J21" s="282">
        <v>36371</v>
      </c>
      <c r="K21" s="282">
        <v>492472</v>
      </c>
      <c r="L21" s="282">
        <v>209241</v>
      </c>
      <c r="M21" s="282">
        <v>2741230</v>
      </c>
      <c r="N21" s="282"/>
      <c r="O21" s="282">
        <v>4513</v>
      </c>
      <c r="P21" s="282">
        <v>64909</v>
      </c>
      <c r="Q21" s="282">
        <v>38349</v>
      </c>
      <c r="R21" s="282">
        <v>689557</v>
      </c>
      <c r="S21" s="282">
        <v>1356</v>
      </c>
      <c r="T21" s="282">
        <v>15468</v>
      </c>
      <c r="U21" s="285">
        <v>0</v>
      </c>
      <c r="V21" s="286">
        <v>0</v>
      </c>
      <c r="W21" s="282">
        <v>1086</v>
      </c>
      <c r="X21" s="284">
        <v>54300</v>
      </c>
      <c r="Y21" s="282">
        <v>606967</v>
      </c>
      <c r="Z21" s="282">
        <v>16300799</v>
      </c>
    </row>
    <row r="22" spans="2:26" ht="13.5" customHeight="1" thickBot="1">
      <c r="B22" s="129"/>
      <c r="C22" s="129"/>
      <c r="D22" s="129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47"/>
      <c r="W22" s="101"/>
      <c r="X22" s="147"/>
      <c r="Y22" s="101"/>
      <c r="Z22" s="101"/>
    </row>
    <row r="23" ht="13.5" customHeight="1">
      <c r="B23" s="82" t="s">
        <v>318</v>
      </c>
    </row>
    <row r="43" spans="12:17" ht="13.5" customHeight="1">
      <c r="L43" s="388"/>
      <c r="M43" s="388"/>
      <c r="N43" s="388"/>
      <c r="O43" s="388"/>
      <c r="P43" s="388"/>
      <c r="Q43" s="388"/>
    </row>
  </sheetData>
  <sheetProtection/>
  <mergeCells count="25">
    <mergeCell ref="B7:D7"/>
    <mergeCell ref="B9:D9"/>
    <mergeCell ref="B16:D16"/>
    <mergeCell ref="F4:M4"/>
    <mergeCell ref="B4:D4"/>
    <mergeCell ref="B5:D6"/>
    <mergeCell ref="F5:I5"/>
    <mergeCell ref="J5:K6"/>
    <mergeCell ref="L5:M5"/>
    <mergeCell ref="L43:Q43"/>
    <mergeCell ref="U4:X4"/>
    <mergeCell ref="Y4:Z6"/>
    <mergeCell ref="Q5:R6"/>
    <mergeCell ref="S5:T6"/>
    <mergeCell ref="U5:V6"/>
    <mergeCell ref="W5:X6"/>
    <mergeCell ref="K2:Q2"/>
    <mergeCell ref="F6:G6"/>
    <mergeCell ref="H6:I6"/>
    <mergeCell ref="L6:M6"/>
    <mergeCell ref="O6:P6"/>
    <mergeCell ref="E2:J2"/>
    <mergeCell ref="O4:P4"/>
    <mergeCell ref="Q4:T4"/>
    <mergeCell ref="N5:P5"/>
  </mergeCells>
  <printOptions/>
  <pageMargins left="0.6692913385826772" right="0.27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4"/>
  </sheetPr>
  <dimension ref="A2:V1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1.4921875" style="82" customWidth="1"/>
    <col min="2" max="2" width="4.59765625" style="82" customWidth="1"/>
    <col min="3" max="3" width="2.69921875" style="82" customWidth="1"/>
    <col min="4" max="4" width="4.59765625" style="82" customWidth="1"/>
    <col min="5" max="8" width="8.59765625" style="82" customWidth="1"/>
    <col min="9" max="9" width="7.3984375" style="82" customWidth="1"/>
    <col min="10" max="10" width="8.19921875" style="144" customWidth="1"/>
    <col min="11" max="11" width="11.59765625" style="82" customWidth="1"/>
    <col min="12" max="12" width="7.19921875" style="82" customWidth="1"/>
    <col min="13" max="13" width="9.69921875" style="82" customWidth="1"/>
    <col min="14" max="14" width="1" style="82" customWidth="1"/>
    <col min="15" max="15" width="8" style="82" customWidth="1"/>
    <col min="16" max="16" width="10.59765625" style="82" customWidth="1"/>
    <col min="17" max="17" width="8" style="82" customWidth="1"/>
    <col min="18" max="18" width="10.59765625" style="82" customWidth="1"/>
    <col min="19" max="19" width="8.3984375" style="82" customWidth="1"/>
    <col min="20" max="20" width="11.59765625" style="82" customWidth="1"/>
    <col min="21" max="21" width="8.69921875" style="82" customWidth="1"/>
    <col min="22" max="22" width="11.59765625" style="82" customWidth="1"/>
    <col min="23" max="16384" width="9" style="82" customWidth="1"/>
  </cols>
  <sheetData>
    <row r="2" spans="7:15" s="99" customFormat="1" ht="18" customHeight="1">
      <c r="G2" s="115"/>
      <c r="H2" s="115"/>
      <c r="I2" s="115"/>
      <c r="J2" s="278" t="s">
        <v>336</v>
      </c>
      <c r="K2" s="388" t="s">
        <v>376</v>
      </c>
      <c r="L2" s="388"/>
      <c r="M2" s="388"/>
      <c r="N2" s="388"/>
      <c r="O2" s="388"/>
    </row>
    <row r="3" ht="18" customHeight="1" thickBot="1">
      <c r="B3" s="82" t="s">
        <v>57</v>
      </c>
    </row>
    <row r="4" spans="2:22" ht="18" customHeight="1">
      <c r="B4" s="438" t="s">
        <v>20</v>
      </c>
      <c r="C4" s="438"/>
      <c r="D4" s="438"/>
      <c r="E4" s="440" t="s">
        <v>59</v>
      </c>
      <c r="F4" s="438"/>
      <c r="G4" s="438"/>
      <c r="H4" s="438"/>
      <c r="I4" s="438"/>
      <c r="J4" s="398" t="s">
        <v>60</v>
      </c>
      <c r="K4" s="396"/>
      <c r="L4" s="396"/>
      <c r="M4" s="396"/>
      <c r="N4" s="118"/>
      <c r="O4" s="396" t="s">
        <v>61</v>
      </c>
      <c r="P4" s="396"/>
      <c r="Q4" s="396"/>
      <c r="R4" s="396"/>
      <c r="S4" s="396"/>
      <c r="T4" s="396"/>
      <c r="U4" s="396"/>
      <c r="V4" s="396"/>
    </row>
    <row r="5" spans="2:22" ht="18" customHeight="1">
      <c r="B5" s="439"/>
      <c r="C5" s="439"/>
      <c r="D5" s="439"/>
      <c r="E5" s="412"/>
      <c r="F5" s="419"/>
      <c r="G5" s="419"/>
      <c r="H5" s="419"/>
      <c r="I5" s="419"/>
      <c r="J5" s="389" t="s">
        <v>14</v>
      </c>
      <c r="K5" s="390"/>
      <c r="L5" s="389" t="s">
        <v>62</v>
      </c>
      <c r="M5" s="390"/>
      <c r="N5" s="121"/>
      <c r="O5" s="389" t="s">
        <v>63</v>
      </c>
      <c r="P5" s="390"/>
      <c r="Q5" s="389" t="s">
        <v>64</v>
      </c>
      <c r="R5" s="390"/>
      <c r="S5" s="435" t="s">
        <v>65</v>
      </c>
      <c r="T5" s="437"/>
      <c r="U5" s="435" t="s">
        <v>66</v>
      </c>
      <c r="V5" s="436"/>
    </row>
    <row r="6" spans="2:22" ht="18" customHeight="1">
      <c r="B6" s="419"/>
      <c r="C6" s="419"/>
      <c r="D6" s="419"/>
      <c r="E6" s="124" t="s">
        <v>14</v>
      </c>
      <c r="F6" s="120" t="s">
        <v>67</v>
      </c>
      <c r="G6" s="120" t="s">
        <v>68</v>
      </c>
      <c r="H6" s="120" t="s">
        <v>69</v>
      </c>
      <c r="I6" s="120" t="s">
        <v>70</v>
      </c>
      <c r="J6" s="148" t="s">
        <v>71</v>
      </c>
      <c r="K6" s="120" t="s">
        <v>58</v>
      </c>
      <c r="L6" s="124" t="s">
        <v>71</v>
      </c>
      <c r="M6" s="120" t="s">
        <v>58</v>
      </c>
      <c r="N6" s="122"/>
      <c r="O6" s="124" t="s">
        <v>71</v>
      </c>
      <c r="P6" s="120" t="s">
        <v>58</v>
      </c>
      <c r="Q6" s="124" t="s">
        <v>71</v>
      </c>
      <c r="R6" s="120" t="s">
        <v>58</v>
      </c>
      <c r="S6" s="124" t="s">
        <v>71</v>
      </c>
      <c r="T6" s="120" t="s">
        <v>58</v>
      </c>
      <c r="U6" s="124" t="s">
        <v>71</v>
      </c>
      <c r="V6" s="120" t="s">
        <v>58</v>
      </c>
    </row>
    <row r="7" spans="2:22" ht="18" customHeight="1">
      <c r="B7" s="102" t="s">
        <v>19</v>
      </c>
      <c r="C7" s="102">
        <v>25</v>
      </c>
      <c r="D7" s="102" t="s">
        <v>20</v>
      </c>
      <c r="E7" s="246">
        <v>21724</v>
      </c>
      <c r="F7" s="242">
        <v>21543</v>
      </c>
      <c r="G7" s="242">
        <v>12536</v>
      </c>
      <c r="H7" s="242">
        <v>9007</v>
      </c>
      <c r="I7" s="242">
        <v>181</v>
      </c>
      <c r="J7" s="247">
        <v>31376</v>
      </c>
      <c r="K7" s="248">
        <v>21374875</v>
      </c>
      <c r="L7" s="242">
        <v>60</v>
      </c>
      <c r="M7" s="242">
        <v>52035</v>
      </c>
      <c r="N7" s="242"/>
      <c r="O7" s="242">
        <v>0</v>
      </c>
      <c r="P7" s="242">
        <v>0</v>
      </c>
      <c r="Q7" s="242">
        <v>19</v>
      </c>
      <c r="R7" s="242">
        <v>8494</v>
      </c>
      <c r="S7" s="242">
        <v>816</v>
      </c>
      <c r="T7" s="242">
        <v>706979</v>
      </c>
      <c r="U7" s="242">
        <v>161</v>
      </c>
      <c r="V7" s="242">
        <v>128760</v>
      </c>
    </row>
    <row r="8" spans="2:22" ht="18" customHeight="1">
      <c r="B8" s="102"/>
      <c r="C8" s="102">
        <v>26</v>
      </c>
      <c r="D8" s="102"/>
      <c r="E8" s="246">
        <v>21008</v>
      </c>
      <c r="F8" s="242">
        <v>20844</v>
      </c>
      <c r="G8" s="259">
        <v>11940</v>
      </c>
      <c r="H8" s="259">
        <v>8904</v>
      </c>
      <c r="I8" s="259">
        <v>164</v>
      </c>
      <c r="J8" s="260">
        <v>32527</v>
      </c>
      <c r="K8" s="261">
        <v>21946720</v>
      </c>
      <c r="L8" s="259">
        <v>51</v>
      </c>
      <c r="M8" s="259">
        <v>43470</v>
      </c>
      <c r="N8" s="259"/>
      <c r="O8" s="259">
        <v>0</v>
      </c>
      <c r="P8" s="259">
        <v>0</v>
      </c>
      <c r="Q8" s="259">
        <v>18</v>
      </c>
      <c r="R8" s="259">
        <v>7688</v>
      </c>
      <c r="S8" s="259">
        <v>838</v>
      </c>
      <c r="T8" s="259">
        <v>713092</v>
      </c>
      <c r="U8" s="259">
        <v>158</v>
      </c>
      <c r="V8" s="259">
        <v>122736</v>
      </c>
    </row>
    <row r="9" spans="2:22" s="84" customFormat="1" ht="18" customHeight="1">
      <c r="B9" s="102"/>
      <c r="C9" s="102">
        <v>27</v>
      </c>
      <c r="D9" s="102"/>
      <c r="E9" s="246">
        <v>20128</v>
      </c>
      <c r="F9" s="242">
        <v>19979</v>
      </c>
      <c r="G9" s="242">
        <v>11212</v>
      </c>
      <c r="H9" s="242">
        <v>8767</v>
      </c>
      <c r="I9" s="242">
        <v>149</v>
      </c>
      <c r="J9" s="247">
        <v>33398</v>
      </c>
      <c r="K9" s="248">
        <v>22867075</v>
      </c>
      <c r="L9" s="242">
        <v>50</v>
      </c>
      <c r="M9" s="242">
        <v>43295</v>
      </c>
      <c r="N9" s="242"/>
      <c r="O9" s="242">
        <v>0</v>
      </c>
      <c r="P9" s="242">
        <v>0</v>
      </c>
      <c r="Q9" s="242">
        <v>15</v>
      </c>
      <c r="R9" s="242">
        <v>6306</v>
      </c>
      <c r="S9" s="242">
        <v>841</v>
      </c>
      <c r="T9" s="242">
        <v>720466</v>
      </c>
      <c r="U9" s="242">
        <v>156</v>
      </c>
      <c r="V9" s="242">
        <v>122559</v>
      </c>
    </row>
    <row r="10" spans="1:22" s="84" customFormat="1" ht="18" customHeight="1">
      <c r="A10" s="127"/>
      <c r="B10" s="102"/>
      <c r="C10" s="102">
        <v>28</v>
      </c>
      <c r="D10" s="102"/>
      <c r="E10" s="246">
        <v>19040</v>
      </c>
      <c r="F10" s="242">
        <v>18913</v>
      </c>
      <c r="G10" s="242">
        <v>10332</v>
      </c>
      <c r="H10" s="242">
        <v>8581</v>
      </c>
      <c r="I10" s="242">
        <v>127</v>
      </c>
      <c r="J10" s="247">
        <v>34071</v>
      </c>
      <c r="K10" s="248">
        <v>23419217</v>
      </c>
      <c r="L10" s="242">
        <v>46</v>
      </c>
      <c r="M10" s="242">
        <v>39786</v>
      </c>
      <c r="N10" s="242"/>
      <c r="O10" s="242">
        <v>0</v>
      </c>
      <c r="P10" s="242">
        <v>0</v>
      </c>
      <c r="Q10" s="242">
        <v>15</v>
      </c>
      <c r="R10" s="242">
        <v>6494</v>
      </c>
      <c r="S10" s="242">
        <v>847</v>
      </c>
      <c r="T10" s="242">
        <v>726303</v>
      </c>
      <c r="U10" s="242">
        <v>149</v>
      </c>
      <c r="V10" s="242">
        <v>115538</v>
      </c>
    </row>
    <row r="11" spans="1:22" s="84" customFormat="1" ht="18" customHeight="1" thickBot="1">
      <c r="A11" s="127"/>
      <c r="B11" s="130"/>
      <c r="C11" s="103">
        <v>29</v>
      </c>
      <c r="D11" s="130"/>
      <c r="E11" s="229">
        <v>18345</v>
      </c>
      <c r="F11" s="287">
        <v>18236</v>
      </c>
      <c r="G11" s="267">
        <v>9896</v>
      </c>
      <c r="H11" s="267">
        <v>8340</v>
      </c>
      <c r="I11" s="267">
        <v>109</v>
      </c>
      <c r="J11" s="266">
        <v>34761</v>
      </c>
      <c r="K11" s="265">
        <v>23861508</v>
      </c>
      <c r="L11" s="267">
        <v>44</v>
      </c>
      <c r="M11" s="267">
        <v>38186</v>
      </c>
      <c r="N11" s="267"/>
      <c r="O11" s="287">
        <v>0</v>
      </c>
      <c r="P11" s="287">
        <v>0</v>
      </c>
      <c r="Q11" s="267">
        <v>15</v>
      </c>
      <c r="R11" s="267">
        <v>6385</v>
      </c>
      <c r="S11" s="267">
        <v>867</v>
      </c>
      <c r="T11" s="267">
        <v>739485</v>
      </c>
      <c r="U11" s="267">
        <v>138</v>
      </c>
      <c r="V11" s="267">
        <v>108355</v>
      </c>
    </row>
    <row r="12" ht="18" customHeight="1">
      <c r="B12" s="82" t="s">
        <v>296</v>
      </c>
    </row>
    <row r="19" spans="9:12" ht="13.5" customHeight="1">
      <c r="I19" s="388"/>
      <c r="J19" s="388"/>
      <c r="K19" s="388"/>
      <c r="L19" s="388"/>
    </row>
  </sheetData>
  <sheetProtection/>
  <mergeCells count="12">
    <mergeCell ref="B4:D6"/>
    <mergeCell ref="E4:I5"/>
    <mergeCell ref="J5:K5"/>
    <mergeCell ref="L5:M5"/>
    <mergeCell ref="J4:M4"/>
    <mergeCell ref="I19:L19"/>
    <mergeCell ref="K2:O2"/>
    <mergeCell ref="U5:V5"/>
    <mergeCell ref="O4:V4"/>
    <mergeCell ref="O5:P5"/>
    <mergeCell ref="Q5:R5"/>
    <mergeCell ref="S5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tabColor theme="4"/>
  </sheetPr>
  <dimension ref="B2:K16"/>
  <sheetViews>
    <sheetView showGridLines="0" view="pageBreakPreview" zoomScale="140" zoomScaleSheetLayoutView="140" zoomScalePageLayoutView="0" workbookViewId="0" topLeftCell="A1">
      <selection activeCell="A1" sqref="A1"/>
    </sheetView>
  </sheetViews>
  <sheetFormatPr defaultColWidth="8.796875" defaultRowHeight="13.5" customHeight="1"/>
  <cols>
    <col min="1" max="2" width="5" style="82" customWidth="1"/>
    <col min="3" max="3" width="3.59765625" style="82" bestFit="1" customWidth="1"/>
    <col min="4" max="4" width="5" style="82" bestFit="1" customWidth="1"/>
    <col min="5" max="5" width="11.3984375" style="82" customWidth="1"/>
    <col min="6" max="6" width="12.09765625" style="82" customWidth="1"/>
    <col min="7" max="7" width="9.19921875" style="82" customWidth="1"/>
    <col min="8" max="8" width="11.59765625" style="82" customWidth="1"/>
    <col min="9" max="9" width="9.19921875" style="82" customWidth="1"/>
    <col min="10" max="10" width="11.59765625" style="82" customWidth="1"/>
    <col min="11" max="11" width="2.19921875" style="82" customWidth="1"/>
    <col min="12" max="12" width="4.09765625" style="82" customWidth="1"/>
    <col min="13" max="16384" width="9" style="82" customWidth="1"/>
  </cols>
  <sheetData>
    <row r="2" spans="5:10" s="99" customFormat="1" ht="18" customHeight="1">
      <c r="E2" s="279" t="s">
        <v>337</v>
      </c>
      <c r="F2" s="441" t="s">
        <v>377</v>
      </c>
      <c r="G2" s="441"/>
      <c r="H2" s="441"/>
      <c r="I2" s="441"/>
      <c r="J2" s="131"/>
    </row>
    <row r="3" ht="18" customHeight="1" thickBot="1">
      <c r="B3" s="82" t="s">
        <v>57</v>
      </c>
    </row>
    <row r="4" spans="2:11" ht="18" customHeight="1">
      <c r="B4" s="438" t="s">
        <v>20</v>
      </c>
      <c r="C4" s="438"/>
      <c r="D4" s="438"/>
      <c r="E4" s="398" t="s">
        <v>14</v>
      </c>
      <c r="F4" s="396"/>
      <c r="G4" s="398" t="s">
        <v>72</v>
      </c>
      <c r="H4" s="396"/>
      <c r="I4" s="398" t="s">
        <v>73</v>
      </c>
      <c r="J4" s="396"/>
      <c r="K4" s="132"/>
    </row>
    <row r="5" spans="2:11" ht="18" customHeight="1">
      <c r="B5" s="439"/>
      <c r="C5" s="439"/>
      <c r="D5" s="439"/>
      <c r="E5" s="133" t="s">
        <v>74</v>
      </c>
      <c r="F5" s="410" t="s">
        <v>58</v>
      </c>
      <c r="G5" s="133" t="s">
        <v>74</v>
      </c>
      <c r="H5" s="410" t="s">
        <v>58</v>
      </c>
      <c r="I5" s="133" t="s">
        <v>74</v>
      </c>
      <c r="J5" s="410" t="s">
        <v>58</v>
      </c>
      <c r="K5" s="134"/>
    </row>
    <row r="6" spans="2:11" ht="18" customHeight="1">
      <c r="B6" s="419"/>
      <c r="C6" s="419"/>
      <c r="D6" s="419"/>
      <c r="E6" s="124" t="s">
        <v>75</v>
      </c>
      <c r="F6" s="412"/>
      <c r="G6" s="124" t="s">
        <v>75</v>
      </c>
      <c r="H6" s="412"/>
      <c r="I6" s="124" t="s">
        <v>75</v>
      </c>
      <c r="J6" s="412"/>
      <c r="K6" s="135"/>
    </row>
    <row r="7" spans="2:11" ht="18" customHeight="1">
      <c r="B7" s="102" t="s">
        <v>19</v>
      </c>
      <c r="C7" s="102">
        <v>25</v>
      </c>
      <c r="D7" s="102" t="s">
        <v>20</v>
      </c>
      <c r="E7" s="81">
        <v>1081</v>
      </c>
      <c r="F7" s="41">
        <v>986052</v>
      </c>
      <c r="G7" s="41">
        <v>2</v>
      </c>
      <c r="H7" s="41">
        <v>399</v>
      </c>
      <c r="I7" s="41">
        <v>1079</v>
      </c>
      <c r="J7" s="41">
        <v>985653</v>
      </c>
      <c r="K7" s="102"/>
    </row>
    <row r="8" spans="2:11" ht="18" customHeight="1">
      <c r="B8" s="102"/>
      <c r="C8" s="102">
        <v>26</v>
      </c>
      <c r="D8" s="102"/>
      <c r="E8" s="81">
        <v>1073</v>
      </c>
      <c r="F8" s="259">
        <v>961624</v>
      </c>
      <c r="G8" s="259">
        <v>2</v>
      </c>
      <c r="H8" s="259">
        <v>396</v>
      </c>
      <c r="I8" s="259">
        <v>1071</v>
      </c>
      <c r="J8" s="259">
        <v>961228</v>
      </c>
      <c r="K8" s="102"/>
    </row>
    <row r="9" spans="2:11" s="84" customFormat="1" ht="18" customHeight="1">
      <c r="B9" s="102"/>
      <c r="C9" s="102">
        <v>27</v>
      </c>
      <c r="D9" s="102"/>
      <c r="E9" s="246">
        <v>1072</v>
      </c>
      <c r="F9" s="242">
        <v>968220</v>
      </c>
      <c r="G9" s="242">
        <v>2</v>
      </c>
      <c r="H9" s="242">
        <v>400</v>
      </c>
      <c r="I9" s="242">
        <v>1070</v>
      </c>
      <c r="J9" s="242">
        <v>967820</v>
      </c>
      <c r="K9" s="102"/>
    </row>
    <row r="10" spans="2:11" s="84" customFormat="1" ht="18" customHeight="1">
      <c r="B10" s="102"/>
      <c r="C10" s="102">
        <v>28</v>
      </c>
      <c r="D10" s="235"/>
      <c r="E10" s="246">
        <v>1074</v>
      </c>
      <c r="F10" s="242">
        <v>966603</v>
      </c>
      <c r="G10" s="242">
        <v>2</v>
      </c>
      <c r="H10" s="242">
        <v>400</v>
      </c>
      <c r="I10" s="242">
        <v>1072</v>
      </c>
      <c r="J10" s="242">
        <v>966203</v>
      </c>
      <c r="K10" s="102"/>
    </row>
    <row r="11" spans="2:11" s="84" customFormat="1" ht="18" customHeight="1" thickBot="1">
      <c r="B11" s="130"/>
      <c r="C11" s="103">
        <v>29</v>
      </c>
      <c r="D11" s="103"/>
      <c r="E11" s="229">
        <v>1069</v>
      </c>
      <c r="F11" s="267">
        <v>960151</v>
      </c>
      <c r="G11" s="267">
        <v>1</v>
      </c>
      <c r="H11" s="267">
        <v>0</v>
      </c>
      <c r="I11" s="267">
        <v>1068</v>
      </c>
      <c r="J11" s="267">
        <v>960151</v>
      </c>
      <c r="K11" s="130"/>
    </row>
    <row r="12" ht="18" customHeight="1">
      <c r="B12" s="82" t="s">
        <v>76</v>
      </c>
    </row>
    <row r="16" ht="13.5" customHeight="1">
      <c r="I16" s="102"/>
    </row>
  </sheetData>
  <sheetProtection/>
  <mergeCells count="8">
    <mergeCell ref="F2:I2"/>
    <mergeCell ref="B4:D6"/>
    <mergeCell ref="J5:J6"/>
    <mergeCell ref="G4:H4"/>
    <mergeCell ref="I4:J4"/>
    <mergeCell ref="E4:F4"/>
    <mergeCell ref="F5:F6"/>
    <mergeCell ref="H5:H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theme="4"/>
  </sheetPr>
  <dimension ref="B2:R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5" width="10.59765625" style="1" customWidth="1"/>
    <col min="6" max="6" width="11.59765625" style="1" customWidth="1"/>
    <col min="7" max="9" width="10.59765625" style="1" customWidth="1"/>
    <col min="10" max="10" width="12.59765625" style="1" customWidth="1"/>
    <col min="11" max="11" width="1.4921875" style="1" customWidth="1"/>
    <col min="12" max="12" width="9.59765625" style="1" customWidth="1"/>
    <col min="13" max="13" width="14.8984375" style="1" customWidth="1"/>
    <col min="14" max="14" width="12.59765625" style="1" customWidth="1"/>
    <col min="15" max="15" width="11.09765625" style="1" customWidth="1"/>
    <col min="16" max="16" width="15" style="1" customWidth="1"/>
    <col min="17" max="17" width="7.5" style="1" customWidth="1"/>
    <col min="18" max="18" width="7.59765625" style="1" customWidth="1"/>
    <col min="19" max="16384" width="9" style="1" customWidth="1"/>
  </cols>
  <sheetData>
    <row r="2" spans="5:9" s="8" customFormat="1" ht="18" customHeight="1">
      <c r="E2" s="280" t="s">
        <v>338</v>
      </c>
      <c r="F2" s="327" t="s">
        <v>108</v>
      </c>
      <c r="G2" s="327"/>
      <c r="H2" s="327"/>
      <c r="I2" s="327"/>
    </row>
    <row r="3" spans="13:18" ht="18" customHeight="1" thickBot="1">
      <c r="M3" s="3"/>
      <c r="N3" s="3"/>
      <c r="O3" s="3"/>
      <c r="P3" s="3"/>
      <c r="Q3" s="3"/>
      <c r="R3" s="3"/>
    </row>
    <row r="4" spans="2:18" ht="21.75" customHeight="1">
      <c r="B4" s="321" t="s">
        <v>131</v>
      </c>
      <c r="C4" s="321"/>
      <c r="D4" s="321"/>
      <c r="E4" s="319" t="s">
        <v>238</v>
      </c>
      <c r="F4" s="442"/>
      <c r="G4" s="442"/>
      <c r="H4" s="442"/>
      <c r="I4" s="442"/>
      <c r="J4" s="442"/>
      <c r="K4" s="21"/>
      <c r="L4" s="21"/>
      <c r="M4" s="323"/>
      <c r="N4" s="323"/>
      <c r="O4" s="323"/>
      <c r="P4" s="323"/>
      <c r="Q4" s="323"/>
      <c r="R4" s="323"/>
    </row>
    <row r="5" spans="2:18" ht="21.75" customHeight="1">
      <c r="B5" s="323"/>
      <c r="C5" s="323"/>
      <c r="D5" s="323"/>
      <c r="E5" s="56" t="s">
        <v>112</v>
      </c>
      <c r="F5" s="328" t="s">
        <v>239</v>
      </c>
      <c r="G5" s="56" t="s">
        <v>240</v>
      </c>
      <c r="H5" s="56" t="s">
        <v>113</v>
      </c>
      <c r="I5" s="56" t="s">
        <v>241</v>
      </c>
      <c r="J5" s="56" t="s">
        <v>242</v>
      </c>
      <c r="K5" s="56"/>
      <c r="L5" s="59" t="s">
        <v>114</v>
      </c>
      <c r="M5" s="2"/>
      <c r="N5" s="323"/>
      <c r="O5" s="323"/>
      <c r="P5" s="2"/>
      <c r="Q5" s="323"/>
      <c r="R5" s="323"/>
    </row>
    <row r="6" spans="2:18" ht="27.75" customHeight="1">
      <c r="B6" s="325"/>
      <c r="C6" s="325"/>
      <c r="D6" s="325"/>
      <c r="E6" s="57" t="s">
        <v>243</v>
      </c>
      <c r="F6" s="329"/>
      <c r="G6" s="57" t="s">
        <v>244</v>
      </c>
      <c r="H6" s="57" t="s">
        <v>245</v>
      </c>
      <c r="I6" s="57" t="s">
        <v>179</v>
      </c>
      <c r="J6" s="57" t="s">
        <v>311</v>
      </c>
      <c r="K6" s="57"/>
      <c r="L6" s="58" t="s">
        <v>246</v>
      </c>
      <c r="M6" s="2"/>
      <c r="N6" s="2"/>
      <c r="O6" s="2"/>
      <c r="P6" s="2"/>
      <c r="Q6" s="2"/>
      <c r="R6" s="2"/>
    </row>
    <row r="7" spans="2:18" ht="18" customHeight="1">
      <c r="B7" s="3" t="s">
        <v>184</v>
      </c>
      <c r="C7" s="3">
        <v>25</v>
      </c>
      <c r="D7" s="3" t="s">
        <v>131</v>
      </c>
      <c r="E7" s="64">
        <v>1773</v>
      </c>
      <c r="F7" s="40">
        <v>28086</v>
      </c>
      <c r="G7" s="40">
        <v>1752</v>
      </c>
      <c r="H7" s="40">
        <v>1409</v>
      </c>
      <c r="I7" s="40">
        <v>548</v>
      </c>
      <c r="J7" s="40">
        <v>771632</v>
      </c>
      <c r="K7" s="40"/>
      <c r="L7" s="40">
        <v>1128</v>
      </c>
      <c r="M7" s="4"/>
      <c r="N7" s="4"/>
      <c r="O7" s="4"/>
      <c r="P7" s="4"/>
      <c r="Q7" s="4"/>
      <c r="R7" s="4"/>
    </row>
    <row r="8" spans="2:18" ht="18" customHeight="1">
      <c r="B8" s="3"/>
      <c r="C8" s="3">
        <v>26</v>
      </c>
      <c r="D8" s="3"/>
      <c r="E8" s="64">
        <v>1790</v>
      </c>
      <c r="F8" s="40">
        <v>28396</v>
      </c>
      <c r="G8" s="40">
        <v>1675</v>
      </c>
      <c r="H8" s="40">
        <v>1314</v>
      </c>
      <c r="I8" s="40">
        <v>506</v>
      </c>
      <c r="J8" s="40">
        <v>703937</v>
      </c>
      <c r="K8" s="40"/>
      <c r="L8" s="40">
        <v>1026</v>
      </c>
      <c r="M8" s="4"/>
      <c r="N8" s="4"/>
      <c r="O8" s="4"/>
      <c r="P8" s="4"/>
      <c r="Q8" s="4"/>
      <c r="R8" s="4"/>
    </row>
    <row r="9" spans="2:18" s="8" customFormat="1" ht="18" customHeight="1">
      <c r="B9" s="3"/>
      <c r="C9" s="3">
        <v>27</v>
      </c>
      <c r="D9" s="3"/>
      <c r="E9" s="64">
        <v>1787</v>
      </c>
      <c r="F9" s="40">
        <v>28701</v>
      </c>
      <c r="G9" s="40">
        <v>1483</v>
      </c>
      <c r="H9" s="40">
        <v>1162</v>
      </c>
      <c r="I9" s="40">
        <v>450</v>
      </c>
      <c r="J9" s="40">
        <v>642150</v>
      </c>
      <c r="K9" s="40"/>
      <c r="L9" s="40">
        <v>991</v>
      </c>
      <c r="M9" s="7"/>
      <c r="N9" s="7"/>
      <c r="O9" s="7"/>
      <c r="P9" s="7"/>
      <c r="Q9" s="7"/>
      <c r="R9" s="7"/>
    </row>
    <row r="10" spans="2:18" ht="18" customHeight="1">
      <c r="B10" s="3"/>
      <c r="C10" s="3">
        <v>28</v>
      </c>
      <c r="D10" s="177"/>
      <c r="E10" s="64">
        <v>1843</v>
      </c>
      <c r="F10" s="40">
        <v>29929</v>
      </c>
      <c r="G10" s="40">
        <v>1495</v>
      </c>
      <c r="H10" s="40">
        <v>1067</v>
      </c>
      <c r="I10" s="40">
        <v>389</v>
      </c>
      <c r="J10" s="40">
        <v>540167</v>
      </c>
      <c r="K10" s="40"/>
      <c r="L10" s="40">
        <v>838</v>
      </c>
      <c r="M10" s="4"/>
      <c r="N10" s="4"/>
      <c r="O10" s="4"/>
      <c r="P10" s="4"/>
      <c r="Q10" s="4"/>
      <c r="R10" s="4"/>
    </row>
    <row r="11" spans="2:18" ht="6.75" customHeight="1">
      <c r="B11" s="3"/>
      <c r="C11" s="3"/>
      <c r="D11" s="3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s="8" customFormat="1" ht="18" customHeight="1" thickBot="1">
      <c r="B12" s="5"/>
      <c r="C12" s="36">
        <v>29</v>
      </c>
      <c r="D12" s="36"/>
      <c r="E12" s="75">
        <v>1892</v>
      </c>
      <c r="F12" s="74">
        <v>30346</v>
      </c>
      <c r="G12" s="74">
        <v>1468</v>
      </c>
      <c r="H12" s="74">
        <v>1118</v>
      </c>
      <c r="I12" s="74">
        <v>397</v>
      </c>
      <c r="J12" s="74">
        <v>557500</v>
      </c>
      <c r="K12" s="74"/>
      <c r="L12" s="74">
        <v>865</v>
      </c>
      <c r="M12" s="7"/>
      <c r="N12" s="7"/>
      <c r="O12" s="7"/>
      <c r="P12" s="7"/>
      <c r="Q12" s="7"/>
      <c r="R12" s="7"/>
    </row>
    <row r="13" spans="2:18" ht="18" customHeight="1">
      <c r="B13" s="22" t="s">
        <v>126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"/>
      <c r="N13" s="3"/>
      <c r="O13" s="3"/>
      <c r="P13" s="3"/>
      <c r="Q13" s="3"/>
      <c r="R13" s="3"/>
    </row>
    <row r="14" ht="12.75">
      <c r="B14" s="3" t="s">
        <v>125</v>
      </c>
    </row>
  </sheetData>
  <sheetProtection/>
  <mergeCells count="7">
    <mergeCell ref="F2:I2"/>
    <mergeCell ref="B4:D6"/>
    <mergeCell ref="F5:F6"/>
    <mergeCell ref="M4:R4"/>
    <mergeCell ref="Q5:R5"/>
    <mergeCell ref="N5:O5"/>
    <mergeCell ref="E4:J4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theme="4"/>
  </sheetPr>
  <dimension ref="B2:AC17"/>
  <sheetViews>
    <sheetView showGridLines="0" view="pageBreakPreview" zoomScale="110" zoomScaleSheetLayoutView="110" zoomScalePageLayoutView="0" workbookViewId="0" topLeftCell="A2">
      <selection activeCell="A2" sqref="A2"/>
    </sheetView>
  </sheetViews>
  <sheetFormatPr defaultColWidth="8.796875" defaultRowHeight="13.5" customHeight="1"/>
  <cols>
    <col min="1" max="1" width="5" style="44" customWidth="1"/>
    <col min="2" max="2" width="4.5" style="44" customWidth="1"/>
    <col min="3" max="3" width="2.8984375" style="44" customWidth="1"/>
    <col min="4" max="4" width="4.59765625" style="44" customWidth="1"/>
    <col min="5" max="6" width="7.59765625" style="44" customWidth="1"/>
    <col min="7" max="7" width="10.09765625" style="150" customWidth="1"/>
    <col min="8" max="8" width="9.8984375" style="44" customWidth="1"/>
    <col min="9" max="9" width="7.8984375" style="44" bestFit="1" customWidth="1"/>
    <col min="10" max="10" width="9.59765625" style="44" customWidth="1"/>
    <col min="11" max="11" width="7.8984375" style="44" bestFit="1" customWidth="1"/>
    <col min="12" max="12" width="9.59765625" style="44" customWidth="1"/>
    <col min="13" max="13" width="6.3984375" style="150" customWidth="1"/>
    <col min="14" max="14" width="7.19921875" style="150" customWidth="1"/>
    <col min="15" max="15" width="0.59375" style="44" customWidth="1"/>
    <col min="16" max="16" width="7.8984375" style="44" bestFit="1" customWidth="1"/>
    <col min="17" max="17" width="8.59765625" style="44" bestFit="1" customWidth="1"/>
    <col min="18" max="18" width="7.8984375" style="44" bestFit="1" customWidth="1"/>
    <col min="19" max="19" width="9.59765625" style="44" customWidth="1"/>
    <col min="20" max="20" width="5.3984375" style="44" bestFit="1" customWidth="1"/>
    <col min="21" max="22" width="6.69921875" style="44" customWidth="1"/>
    <col min="23" max="23" width="7.59765625" style="44" bestFit="1" customWidth="1"/>
    <col min="24" max="24" width="5" style="44" bestFit="1" customWidth="1"/>
    <col min="25" max="25" width="7.69921875" style="44" customWidth="1"/>
    <col min="26" max="26" width="9" style="44" bestFit="1" customWidth="1"/>
    <col min="27" max="27" width="9.8984375" style="44" customWidth="1"/>
    <col min="28" max="28" width="0.40625" style="44" customWidth="1"/>
    <col min="29" max="16384" width="9" style="44" customWidth="1"/>
  </cols>
  <sheetData>
    <row r="2" spans="7:14" s="76" customFormat="1" ht="18" customHeight="1">
      <c r="G2" s="149"/>
      <c r="H2" s="114"/>
      <c r="I2" s="114"/>
      <c r="J2" s="281" t="s">
        <v>339</v>
      </c>
      <c r="K2" s="445" t="s">
        <v>167</v>
      </c>
      <c r="L2" s="445"/>
      <c r="M2" s="445"/>
      <c r="N2" s="445"/>
    </row>
    <row r="3" ht="18" customHeight="1" thickBot="1">
      <c r="B3" s="44" t="s">
        <v>130</v>
      </c>
    </row>
    <row r="4" spans="2:29" ht="18" customHeight="1">
      <c r="B4" s="385" t="s">
        <v>131</v>
      </c>
      <c r="C4" s="385"/>
      <c r="D4" s="452"/>
      <c r="E4" s="366" t="s">
        <v>168</v>
      </c>
      <c r="F4" s="364"/>
      <c r="G4" s="364"/>
      <c r="H4" s="365"/>
      <c r="I4" s="366" t="s">
        <v>169</v>
      </c>
      <c r="J4" s="365"/>
      <c r="K4" s="366" t="s">
        <v>170</v>
      </c>
      <c r="L4" s="365"/>
      <c r="M4" s="454" t="s">
        <v>171</v>
      </c>
      <c r="N4" s="455"/>
      <c r="O4" s="107"/>
      <c r="P4" s="364" t="s">
        <v>172</v>
      </c>
      <c r="Q4" s="365"/>
      <c r="R4" s="366" t="s">
        <v>173</v>
      </c>
      <c r="S4" s="365"/>
      <c r="T4" s="366" t="s">
        <v>174</v>
      </c>
      <c r="U4" s="365"/>
      <c r="V4" s="366" t="s">
        <v>175</v>
      </c>
      <c r="W4" s="365"/>
      <c r="X4" s="366" t="s">
        <v>176</v>
      </c>
      <c r="Y4" s="365"/>
      <c r="Z4" s="443" t="s">
        <v>177</v>
      </c>
      <c r="AA4" s="443" t="s">
        <v>312</v>
      </c>
      <c r="AB4" s="55"/>
      <c r="AC4" s="55"/>
    </row>
    <row r="5" spans="2:29" ht="18" customHeight="1">
      <c r="B5" s="386"/>
      <c r="C5" s="386"/>
      <c r="D5" s="453"/>
      <c r="E5" s="60" t="s">
        <v>178</v>
      </c>
      <c r="F5" s="62" t="s">
        <v>179</v>
      </c>
      <c r="G5" s="151" t="s">
        <v>180</v>
      </c>
      <c r="H5" s="62" t="s">
        <v>181</v>
      </c>
      <c r="I5" s="60" t="s">
        <v>182</v>
      </c>
      <c r="J5" s="62" t="s">
        <v>183</v>
      </c>
      <c r="K5" s="60" t="s">
        <v>182</v>
      </c>
      <c r="L5" s="61" t="s">
        <v>183</v>
      </c>
      <c r="M5" s="153" t="s">
        <v>182</v>
      </c>
      <c r="N5" s="151" t="s">
        <v>183</v>
      </c>
      <c r="O5" s="60"/>
      <c r="P5" s="136" t="s">
        <v>182</v>
      </c>
      <c r="Q5" s="62" t="s">
        <v>183</v>
      </c>
      <c r="R5" s="60" t="s">
        <v>182</v>
      </c>
      <c r="S5" s="62" t="s">
        <v>183</v>
      </c>
      <c r="T5" s="60" t="s">
        <v>182</v>
      </c>
      <c r="U5" s="62" t="s">
        <v>183</v>
      </c>
      <c r="V5" s="60" t="s">
        <v>182</v>
      </c>
      <c r="W5" s="62" t="s">
        <v>183</v>
      </c>
      <c r="X5" s="60" t="s">
        <v>182</v>
      </c>
      <c r="Y5" s="62" t="s">
        <v>183</v>
      </c>
      <c r="Z5" s="444"/>
      <c r="AA5" s="444"/>
      <c r="AB5" s="55"/>
      <c r="AC5" s="55"/>
    </row>
    <row r="6" spans="2:28" ht="18" customHeight="1">
      <c r="B6" s="55" t="s">
        <v>184</v>
      </c>
      <c r="C6" s="55">
        <v>25</v>
      </c>
      <c r="D6" s="55" t="s">
        <v>131</v>
      </c>
      <c r="E6" s="64">
        <v>7054</v>
      </c>
      <c r="F6" s="40">
        <v>8546</v>
      </c>
      <c r="G6" s="72">
        <f>J6+L6+N6+Q6+S6+U6+W6+Y6+Z6</f>
        <v>1269619</v>
      </c>
      <c r="H6" s="73">
        <v>6.133815655369421</v>
      </c>
      <c r="I6" s="40">
        <v>7491</v>
      </c>
      <c r="J6" s="40">
        <v>365142</v>
      </c>
      <c r="K6" s="40">
        <v>6914</v>
      </c>
      <c r="L6" s="40">
        <v>122525</v>
      </c>
      <c r="M6" s="72">
        <v>229</v>
      </c>
      <c r="N6" s="72">
        <v>2575</v>
      </c>
      <c r="O6" s="40"/>
      <c r="P6" s="40">
        <v>1880</v>
      </c>
      <c r="Q6" s="40">
        <v>29756</v>
      </c>
      <c r="R6" s="40">
        <v>7328</v>
      </c>
      <c r="S6" s="40">
        <v>728334</v>
      </c>
      <c r="T6" s="40">
        <v>0</v>
      </c>
      <c r="U6" s="40">
        <v>0</v>
      </c>
      <c r="V6" s="40">
        <v>136</v>
      </c>
      <c r="W6" s="40">
        <v>1951</v>
      </c>
      <c r="X6" s="40">
        <v>4</v>
      </c>
      <c r="Y6" s="40">
        <v>443</v>
      </c>
      <c r="Z6" s="40">
        <v>18893</v>
      </c>
      <c r="AA6" s="70" t="s">
        <v>313</v>
      </c>
      <c r="AB6" s="55"/>
    </row>
    <row r="7" spans="2:29" ht="18" customHeight="1">
      <c r="B7" s="55"/>
      <c r="C7" s="55">
        <v>26</v>
      </c>
      <c r="D7" s="55"/>
      <c r="E7" s="64">
        <v>6603</v>
      </c>
      <c r="F7" s="40">
        <v>7972</v>
      </c>
      <c r="G7" s="72">
        <f>J7+L7+N7+Q7+S7+U7+W7+Y7+Z7+AA7</f>
        <v>1208305</v>
      </c>
      <c r="H7" s="73">
        <v>5.721832249544235</v>
      </c>
      <c r="I7" s="40">
        <v>7047</v>
      </c>
      <c r="J7" s="40">
        <v>350963</v>
      </c>
      <c r="K7" s="40">
        <v>6485</v>
      </c>
      <c r="L7" s="40">
        <v>117747</v>
      </c>
      <c r="M7" s="72">
        <v>206</v>
      </c>
      <c r="N7" s="72">
        <v>2258</v>
      </c>
      <c r="O7" s="40"/>
      <c r="P7" s="40">
        <v>1790</v>
      </c>
      <c r="Q7" s="40">
        <v>30849</v>
      </c>
      <c r="R7" s="40">
        <v>6996</v>
      </c>
      <c r="S7" s="40">
        <v>684525</v>
      </c>
      <c r="T7" s="40">
        <v>1</v>
      </c>
      <c r="U7" s="40">
        <v>164</v>
      </c>
      <c r="V7" s="40">
        <v>116</v>
      </c>
      <c r="W7" s="40">
        <v>1495</v>
      </c>
      <c r="X7" s="40">
        <v>4</v>
      </c>
      <c r="Y7" s="40">
        <v>488</v>
      </c>
      <c r="Z7" s="40">
        <v>19769</v>
      </c>
      <c r="AA7" s="55">
        <v>47</v>
      </c>
      <c r="AB7" s="70"/>
      <c r="AC7" s="55"/>
    </row>
    <row r="8" spans="2:29" s="76" customFormat="1" ht="18" customHeight="1">
      <c r="B8" s="55"/>
      <c r="C8" s="55">
        <v>27</v>
      </c>
      <c r="D8" s="55"/>
      <c r="E8" s="64">
        <v>6440</v>
      </c>
      <c r="F8" s="40">
        <v>7772</v>
      </c>
      <c r="G8" s="72">
        <v>1208048</v>
      </c>
      <c r="H8" s="73">
        <v>5.570703204516197</v>
      </c>
      <c r="I8" s="40">
        <v>6869</v>
      </c>
      <c r="J8" s="40">
        <v>333831</v>
      </c>
      <c r="K8" s="40">
        <v>6333</v>
      </c>
      <c r="L8" s="40">
        <v>116302</v>
      </c>
      <c r="M8" s="72">
        <v>187</v>
      </c>
      <c r="N8" s="72">
        <v>2010</v>
      </c>
      <c r="O8" s="40"/>
      <c r="P8" s="40">
        <v>1857</v>
      </c>
      <c r="Q8" s="40">
        <v>27512</v>
      </c>
      <c r="R8" s="40">
        <v>7014</v>
      </c>
      <c r="S8" s="40">
        <v>707006</v>
      </c>
      <c r="T8" s="40">
        <v>0</v>
      </c>
      <c r="U8" s="40">
        <v>0</v>
      </c>
      <c r="V8" s="40">
        <v>115</v>
      </c>
      <c r="W8" s="40">
        <v>1792</v>
      </c>
      <c r="X8" s="40">
        <v>6</v>
      </c>
      <c r="Y8" s="40">
        <v>738</v>
      </c>
      <c r="Z8" s="40">
        <v>18552</v>
      </c>
      <c r="AA8" s="55">
        <v>305</v>
      </c>
      <c r="AB8" s="70"/>
      <c r="AC8" s="70"/>
    </row>
    <row r="9" spans="2:28" s="76" customFormat="1" ht="18" customHeight="1" thickBot="1">
      <c r="B9" s="55"/>
      <c r="C9" s="55">
        <v>28</v>
      </c>
      <c r="D9" s="142"/>
      <c r="E9" s="225">
        <v>6260</v>
      </c>
      <c r="F9" s="226">
        <v>7461</v>
      </c>
      <c r="G9" s="244">
        <v>1126446</v>
      </c>
      <c r="H9" s="302">
        <v>5.36</v>
      </c>
      <c r="I9" s="226">
        <v>6516</v>
      </c>
      <c r="J9" s="226">
        <v>319405</v>
      </c>
      <c r="K9" s="226">
        <v>5978</v>
      </c>
      <c r="L9" s="226">
        <v>112334</v>
      </c>
      <c r="M9" s="244">
        <v>153</v>
      </c>
      <c r="N9" s="244">
        <v>1640</v>
      </c>
      <c r="O9" s="226"/>
      <c r="P9" s="226">
        <v>1904</v>
      </c>
      <c r="Q9" s="226">
        <v>29611</v>
      </c>
      <c r="R9" s="226">
        <v>6779</v>
      </c>
      <c r="S9" s="226">
        <v>646365</v>
      </c>
      <c r="T9" s="303" t="s">
        <v>354</v>
      </c>
      <c r="U9" s="226" t="s">
        <v>355</v>
      </c>
      <c r="V9" s="226">
        <v>88</v>
      </c>
      <c r="W9" s="226">
        <v>1327</v>
      </c>
      <c r="X9" s="226">
        <v>3</v>
      </c>
      <c r="Y9" s="226">
        <v>354</v>
      </c>
      <c r="Z9" s="226">
        <v>15338</v>
      </c>
      <c r="AA9" s="304">
        <v>71</v>
      </c>
      <c r="AB9" s="298">
        <v>71</v>
      </c>
    </row>
    <row r="10" spans="2:28" s="76" customFormat="1" ht="18" customHeight="1" thickBot="1">
      <c r="B10" s="110"/>
      <c r="C10" s="196">
        <v>29</v>
      </c>
      <c r="D10" s="196"/>
      <c r="E10" s="294">
        <v>6200</v>
      </c>
      <c r="F10" s="295">
        <v>7391</v>
      </c>
      <c r="G10" s="296">
        <v>1150138</v>
      </c>
      <c r="H10" s="297">
        <v>5.28</v>
      </c>
      <c r="I10" s="295">
        <v>6391</v>
      </c>
      <c r="J10" s="295">
        <v>305859</v>
      </c>
      <c r="K10" s="295">
        <v>5873</v>
      </c>
      <c r="L10" s="295">
        <v>109517</v>
      </c>
      <c r="M10" s="296">
        <v>124</v>
      </c>
      <c r="N10" s="296">
        <v>1543</v>
      </c>
      <c r="O10" s="295"/>
      <c r="P10" s="295">
        <v>1943</v>
      </c>
      <c r="Q10" s="295">
        <v>25717</v>
      </c>
      <c r="R10" s="295">
        <v>6737</v>
      </c>
      <c r="S10" s="295">
        <v>689624</v>
      </c>
      <c r="T10" s="295">
        <v>1</v>
      </c>
      <c r="U10" s="295">
        <v>164</v>
      </c>
      <c r="V10" s="295">
        <v>74</v>
      </c>
      <c r="W10" s="295">
        <v>1077</v>
      </c>
      <c r="X10" s="295">
        <v>2</v>
      </c>
      <c r="Y10" s="295">
        <v>193</v>
      </c>
      <c r="Z10" s="295">
        <v>16416</v>
      </c>
      <c r="AA10" s="305">
        <v>28</v>
      </c>
      <c r="AB10" s="306">
        <v>28</v>
      </c>
    </row>
    <row r="11" spans="2:7" ht="18" customHeight="1">
      <c r="B11" s="44" t="s">
        <v>157</v>
      </c>
      <c r="G11" s="233"/>
    </row>
    <row r="12" spans="3:11" ht="12.75">
      <c r="C12" s="449" t="s">
        <v>185</v>
      </c>
      <c r="D12" s="449"/>
      <c r="E12" s="449"/>
      <c r="F12" s="449"/>
      <c r="G12" s="450" t="s">
        <v>186</v>
      </c>
      <c r="H12" s="451" t="s">
        <v>187</v>
      </c>
      <c r="I12" s="451"/>
      <c r="J12" s="451"/>
      <c r="K12" s="448" t="s">
        <v>23</v>
      </c>
    </row>
    <row r="13" spans="2:11" ht="12.75">
      <c r="B13" s="85"/>
      <c r="C13" s="449"/>
      <c r="D13" s="449"/>
      <c r="E13" s="449"/>
      <c r="F13" s="449"/>
      <c r="G13" s="450"/>
      <c r="H13" s="447" t="s">
        <v>188</v>
      </c>
      <c r="I13" s="447"/>
      <c r="J13" s="447"/>
      <c r="K13" s="448"/>
    </row>
    <row r="14" spans="9:10" ht="12.75">
      <c r="I14" s="446" t="s">
        <v>189</v>
      </c>
      <c r="J14" s="446"/>
    </row>
    <row r="17" spans="5:7" ht="13.5" customHeight="1">
      <c r="E17" s="137"/>
      <c r="F17" s="138"/>
      <c r="G17" s="152"/>
    </row>
  </sheetData>
  <sheetProtection/>
  <mergeCells count="19">
    <mergeCell ref="C12:F13"/>
    <mergeCell ref="G12:G13"/>
    <mergeCell ref="H12:J12"/>
    <mergeCell ref="V4:W4"/>
    <mergeCell ref="B4:D5"/>
    <mergeCell ref="I4:J4"/>
    <mergeCell ref="K4:L4"/>
    <mergeCell ref="E4:H4"/>
    <mergeCell ref="R4:S4"/>
    <mergeCell ref="M4:N4"/>
    <mergeCell ref="AA4:AA5"/>
    <mergeCell ref="K2:N2"/>
    <mergeCell ref="I14:J14"/>
    <mergeCell ref="H13:J13"/>
    <mergeCell ref="K12:K13"/>
    <mergeCell ref="Z4:Z5"/>
    <mergeCell ref="T4:U4"/>
    <mergeCell ref="X4:Y4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theme="4"/>
  </sheetPr>
  <dimension ref="B2:M21"/>
  <sheetViews>
    <sheetView showGridLines="0" view="pageBreakPreview" zoomScale="130" zoomScaleSheetLayoutView="130" zoomScalePageLayoutView="0" workbookViewId="0" topLeftCell="A1">
      <selection activeCell="A2" sqref="A2"/>
    </sheetView>
  </sheetViews>
  <sheetFormatPr defaultColWidth="8.796875" defaultRowHeight="13.5" customHeight="1"/>
  <cols>
    <col min="1" max="1" width="5" style="44" customWidth="1"/>
    <col min="2" max="2" width="2.59765625" style="44" customWidth="1"/>
    <col min="3" max="3" width="12.59765625" style="44" customWidth="1"/>
    <col min="4" max="4" width="8.59765625" style="44" customWidth="1"/>
    <col min="5" max="5" width="11.59765625" style="44" customWidth="1"/>
    <col min="6" max="6" width="1.59765625" style="44" customWidth="1"/>
    <col min="7" max="9" width="10.59765625" style="44" customWidth="1"/>
    <col min="10" max="10" width="10.59765625" style="112" customWidth="1"/>
    <col min="11" max="11" width="1.59765625" style="44" customWidth="1"/>
    <col min="12" max="12" width="4.09765625" style="44" customWidth="1"/>
    <col min="13" max="16384" width="9" style="44" customWidth="1"/>
  </cols>
  <sheetData>
    <row r="2" spans="4:13" s="76" customFormat="1" ht="18" customHeight="1">
      <c r="D2" s="275" t="s">
        <v>340</v>
      </c>
      <c r="E2" s="368" t="s">
        <v>109</v>
      </c>
      <c r="F2" s="368"/>
      <c r="G2" s="460"/>
      <c r="H2" s="460"/>
      <c r="I2" s="87"/>
      <c r="J2" s="249"/>
      <c r="K2" s="87"/>
      <c r="L2" s="87"/>
      <c r="M2" s="87"/>
    </row>
    <row r="3" ht="18" customHeight="1" thickBot="1"/>
    <row r="4" spans="2:11" ht="30" customHeight="1">
      <c r="B4" s="364" t="s">
        <v>0</v>
      </c>
      <c r="C4" s="364"/>
      <c r="D4" s="364"/>
      <c r="E4" s="463"/>
      <c r="F4" s="192"/>
      <c r="G4" s="107" t="s">
        <v>315</v>
      </c>
      <c r="H4" s="107" t="s">
        <v>322</v>
      </c>
      <c r="I4" s="107" t="s">
        <v>360</v>
      </c>
      <c r="J4" s="189" t="s">
        <v>361</v>
      </c>
      <c r="K4" s="86"/>
    </row>
    <row r="5" spans="2:11" s="139" customFormat="1" ht="19.5" customHeight="1">
      <c r="B5" s="464" t="s">
        <v>1</v>
      </c>
      <c r="C5" s="464"/>
      <c r="D5" s="464"/>
      <c r="E5" s="465"/>
      <c r="F5" s="214"/>
      <c r="G5" s="197">
        <v>245</v>
      </c>
      <c r="H5" s="197">
        <v>245</v>
      </c>
      <c r="I5" s="197">
        <v>246</v>
      </c>
      <c r="J5" s="207">
        <v>246</v>
      </c>
      <c r="K5" s="207"/>
    </row>
    <row r="6" spans="2:11" ht="9.75" customHeight="1">
      <c r="B6" s="191"/>
      <c r="C6" s="191"/>
      <c r="D6" s="191"/>
      <c r="E6" s="40"/>
      <c r="F6" s="40"/>
      <c r="G6" s="40"/>
      <c r="H6" s="40"/>
      <c r="I6" s="40"/>
      <c r="J6" s="195"/>
      <c r="K6" s="195"/>
    </row>
    <row r="7" spans="2:11" ht="18" customHeight="1">
      <c r="B7" s="456" t="s">
        <v>2</v>
      </c>
      <c r="C7" s="456"/>
      <c r="D7" s="456"/>
      <c r="E7" s="466"/>
      <c r="F7" s="215"/>
      <c r="G7" s="40">
        <f>SUM(G8:G17)</f>
        <v>14756</v>
      </c>
      <c r="H7" s="40">
        <v>15263</v>
      </c>
      <c r="I7" s="40">
        <v>14264</v>
      </c>
      <c r="J7" s="195">
        <v>11297</v>
      </c>
      <c r="K7" s="195"/>
    </row>
    <row r="8" spans="2:11" ht="13.5" customHeight="1">
      <c r="B8" s="191"/>
      <c r="C8" s="456" t="s">
        <v>117</v>
      </c>
      <c r="D8" s="457"/>
      <c r="E8" s="88" t="s">
        <v>3</v>
      </c>
      <c r="F8" s="88"/>
      <c r="G8" s="40">
        <v>4105</v>
      </c>
      <c r="H8" s="40">
        <v>4333</v>
      </c>
      <c r="I8" s="40">
        <v>3565</v>
      </c>
      <c r="J8" s="40">
        <v>1556</v>
      </c>
      <c r="K8" s="40"/>
    </row>
    <row r="9" spans="2:11" ht="13.5" customHeight="1">
      <c r="B9" s="191"/>
      <c r="C9" s="456" t="s">
        <v>118</v>
      </c>
      <c r="D9" s="457"/>
      <c r="E9" s="88" t="s">
        <v>3</v>
      </c>
      <c r="F9" s="88"/>
      <c r="G9" s="40">
        <v>232</v>
      </c>
      <c r="H9" s="40">
        <v>238</v>
      </c>
      <c r="I9" s="40">
        <v>276</v>
      </c>
      <c r="J9" s="40">
        <v>193</v>
      </c>
      <c r="K9" s="40"/>
    </row>
    <row r="10" spans="2:11" ht="13.5" customHeight="1">
      <c r="B10" s="191"/>
      <c r="C10" s="456" t="s">
        <v>122</v>
      </c>
      <c r="D10" s="457"/>
      <c r="E10" s="88" t="s">
        <v>3</v>
      </c>
      <c r="F10" s="88"/>
      <c r="G10" s="40">
        <v>368</v>
      </c>
      <c r="H10" s="40">
        <v>419</v>
      </c>
      <c r="I10" s="40">
        <v>402</v>
      </c>
      <c r="J10" s="40">
        <v>367</v>
      </c>
      <c r="K10" s="40"/>
    </row>
    <row r="11" spans="2:11" ht="25.5" customHeight="1">
      <c r="B11" s="191"/>
      <c r="C11" s="458" t="s">
        <v>156</v>
      </c>
      <c r="D11" s="459"/>
      <c r="E11" s="88" t="s">
        <v>3</v>
      </c>
      <c r="F11" s="88"/>
      <c r="G11" s="40">
        <v>4847</v>
      </c>
      <c r="H11" s="40">
        <v>4754</v>
      </c>
      <c r="I11" s="40">
        <v>3745</v>
      </c>
      <c r="J11" s="40">
        <v>2673</v>
      </c>
      <c r="K11" s="40"/>
    </row>
    <row r="12" spans="2:11" ht="13.5" customHeight="1">
      <c r="B12" s="191"/>
      <c r="C12" s="456" t="s">
        <v>4</v>
      </c>
      <c r="D12" s="457"/>
      <c r="E12" s="88" t="s">
        <v>3</v>
      </c>
      <c r="F12" s="88"/>
      <c r="G12" s="40">
        <v>208</v>
      </c>
      <c r="H12" s="40">
        <v>216</v>
      </c>
      <c r="I12" s="40">
        <v>172</v>
      </c>
      <c r="J12" s="40">
        <v>144</v>
      </c>
      <c r="K12" s="40"/>
    </row>
    <row r="13" spans="2:11" ht="13.5" customHeight="1">
      <c r="B13" s="191"/>
      <c r="C13" s="456" t="s">
        <v>123</v>
      </c>
      <c r="D13" s="457"/>
      <c r="E13" s="88" t="s">
        <v>3</v>
      </c>
      <c r="F13" s="88"/>
      <c r="G13" s="40">
        <v>46</v>
      </c>
      <c r="H13" s="40">
        <v>40</v>
      </c>
      <c r="I13" s="40">
        <v>31</v>
      </c>
      <c r="J13" s="40">
        <v>36</v>
      </c>
      <c r="K13" s="40"/>
    </row>
    <row r="14" spans="2:11" ht="13.5" customHeight="1">
      <c r="B14" s="191"/>
      <c r="C14" s="456" t="s">
        <v>119</v>
      </c>
      <c r="D14" s="457"/>
      <c r="E14" s="88" t="s">
        <v>3</v>
      </c>
      <c r="F14" s="88"/>
      <c r="G14" s="40">
        <v>38</v>
      </c>
      <c r="H14" s="40">
        <v>32</v>
      </c>
      <c r="I14" s="40">
        <v>47</v>
      </c>
      <c r="J14" s="40">
        <v>46</v>
      </c>
      <c r="K14" s="40"/>
    </row>
    <row r="15" spans="2:11" ht="13.5" customHeight="1">
      <c r="B15" s="191"/>
      <c r="C15" s="456" t="s">
        <v>120</v>
      </c>
      <c r="D15" s="457"/>
      <c r="E15" s="88" t="s">
        <v>3</v>
      </c>
      <c r="F15" s="88"/>
      <c r="G15" s="40">
        <v>200</v>
      </c>
      <c r="H15" s="40">
        <v>195</v>
      </c>
      <c r="I15" s="40">
        <v>270</v>
      </c>
      <c r="J15" s="40">
        <v>196</v>
      </c>
      <c r="K15" s="40"/>
    </row>
    <row r="16" spans="2:11" ht="13.5" customHeight="1">
      <c r="B16" s="191"/>
      <c r="C16" s="456" t="s">
        <v>124</v>
      </c>
      <c r="D16" s="457"/>
      <c r="E16" s="88" t="s">
        <v>3</v>
      </c>
      <c r="F16" s="88"/>
      <c r="G16" s="40">
        <v>627</v>
      </c>
      <c r="H16" s="40">
        <v>214</v>
      </c>
      <c r="I16" s="40">
        <v>752</v>
      </c>
      <c r="J16" s="40">
        <v>681</v>
      </c>
      <c r="K16" s="40"/>
    </row>
    <row r="17" spans="2:11" ht="13.5" customHeight="1">
      <c r="B17" s="191"/>
      <c r="C17" s="456" t="s">
        <v>5</v>
      </c>
      <c r="D17" s="457"/>
      <c r="E17" s="88" t="s">
        <v>3</v>
      </c>
      <c r="F17" s="88"/>
      <c r="G17" s="40">
        <v>4085</v>
      </c>
      <c r="H17" s="40">
        <v>4386</v>
      </c>
      <c r="I17" s="40">
        <v>5004</v>
      </c>
      <c r="J17" s="40">
        <v>5405</v>
      </c>
      <c r="K17" s="40"/>
    </row>
    <row r="18" spans="2:11" ht="9.75" customHeight="1">
      <c r="B18" s="191"/>
      <c r="C18" s="191"/>
      <c r="D18" s="191"/>
      <c r="E18" s="40"/>
      <c r="F18" s="40"/>
      <c r="G18" s="40"/>
      <c r="H18" s="40"/>
      <c r="I18" s="40"/>
      <c r="J18" s="195"/>
      <c r="K18" s="40"/>
    </row>
    <row r="19" spans="2:11" s="141" customFormat="1" ht="19.5" customHeight="1" thickBot="1">
      <c r="B19" s="467" t="s">
        <v>154</v>
      </c>
      <c r="C19" s="467"/>
      <c r="D19" s="467"/>
      <c r="E19" s="468"/>
      <c r="F19" s="216"/>
      <c r="G19" s="198">
        <v>39934</v>
      </c>
      <c r="H19" s="198">
        <v>39959</v>
      </c>
      <c r="I19" s="198">
        <v>39534</v>
      </c>
      <c r="J19" s="66">
        <v>40921</v>
      </c>
      <c r="K19" s="66"/>
    </row>
    <row r="20" spans="2:11" ht="13.5" customHeight="1">
      <c r="B20" s="461" t="s">
        <v>121</v>
      </c>
      <c r="C20" s="461"/>
      <c r="D20" s="461"/>
      <c r="E20" s="461"/>
      <c r="F20" s="462"/>
      <c r="G20" s="462"/>
      <c r="H20" s="461"/>
      <c r="I20" s="462"/>
      <c r="J20" s="462"/>
      <c r="K20" s="462"/>
    </row>
    <row r="21" ht="13.5" customHeight="1">
      <c r="B21" s="44" t="s">
        <v>155</v>
      </c>
    </row>
  </sheetData>
  <sheetProtection/>
  <mergeCells count="16">
    <mergeCell ref="E2:H2"/>
    <mergeCell ref="C12:D12"/>
    <mergeCell ref="B20:K20"/>
    <mergeCell ref="B4:E4"/>
    <mergeCell ref="B5:E5"/>
    <mergeCell ref="B7:E7"/>
    <mergeCell ref="C8:D8"/>
    <mergeCell ref="C17:D17"/>
    <mergeCell ref="B19:E19"/>
    <mergeCell ref="C13:D13"/>
    <mergeCell ref="C14:D14"/>
    <mergeCell ref="C15:D15"/>
    <mergeCell ref="C16:D16"/>
    <mergeCell ref="C9:D9"/>
    <mergeCell ref="C10:D10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B2:K13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6" width="8.59765625" style="1" customWidth="1"/>
    <col min="7" max="8" width="9.59765625" style="1" customWidth="1"/>
    <col min="9" max="9" width="10.09765625" style="1" bestFit="1" customWidth="1"/>
    <col min="10" max="11" width="10.59765625" style="1" customWidth="1"/>
    <col min="12" max="16384" width="9" style="1" customWidth="1"/>
  </cols>
  <sheetData>
    <row r="2" spans="6:9" s="8" customFormat="1" ht="18" customHeight="1">
      <c r="F2" s="327" t="s">
        <v>324</v>
      </c>
      <c r="G2" s="327"/>
      <c r="H2" s="327"/>
      <c r="I2" s="327"/>
    </row>
    <row r="3" ht="18" customHeight="1" thickBot="1"/>
    <row r="4" spans="2:11" ht="19.5" customHeight="1">
      <c r="B4" s="321" t="s">
        <v>131</v>
      </c>
      <c r="C4" s="321"/>
      <c r="D4" s="321"/>
      <c r="E4" s="319" t="s">
        <v>208</v>
      </c>
      <c r="F4" s="320"/>
      <c r="G4" s="319" t="s">
        <v>209</v>
      </c>
      <c r="H4" s="320"/>
      <c r="I4" s="320"/>
      <c r="J4" s="320"/>
      <c r="K4" s="320"/>
    </row>
    <row r="5" spans="2:11" ht="18" customHeight="1">
      <c r="B5" s="323"/>
      <c r="C5" s="323"/>
      <c r="D5" s="323"/>
      <c r="E5" s="56" t="s">
        <v>198</v>
      </c>
      <c r="F5" s="328" t="s">
        <v>210</v>
      </c>
      <c r="G5" s="56" t="s">
        <v>116</v>
      </c>
      <c r="H5" s="330" t="s">
        <v>211</v>
      </c>
      <c r="I5" s="331"/>
      <c r="J5" s="331"/>
      <c r="K5" s="331"/>
    </row>
    <row r="6" spans="2:11" ht="19.5" customHeight="1">
      <c r="B6" s="325"/>
      <c r="C6" s="325"/>
      <c r="D6" s="325"/>
      <c r="E6" s="12" t="s">
        <v>203</v>
      </c>
      <c r="F6" s="329"/>
      <c r="G6" s="12" t="s">
        <v>212</v>
      </c>
      <c r="H6" s="12" t="s">
        <v>213</v>
      </c>
      <c r="I6" s="29" t="s">
        <v>214</v>
      </c>
      <c r="J6" s="12" t="s">
        <v>215</v>
      </c>
      <c r="K6" s="12" t="s">
        <v>216</v>
      </c>
    </row>
    <row r="7" spans="2:11" ht="18" customHeight="1">
      <c r="B7" s="3" t="s">
        <v>184</v>
      </c>
      <c r="C7" s="3">
        <v>25</v>
      </c>
      <c r="D7" s="3" t="s">
        <v>131</v>
      </c>
      <c r="E7" s="159">
        <v>173</v>
      </c>
      <c r="F7" s="160">
        <v>94</v>
      </c>
      <c r="G7" s="160">
        <v>75</v>
      </c>
      <c r="H7" s="160">
        <v>906</v>
      </c>
      <c r="I7" s="160">
        <v>318</v>
      </c>
      <c r="J7" s="160">
        <v>575</v>
      </c>
      <c r="K7" s="160">
        <v>13</v>
      </c>
    </row>
    <row r="8" spans="2:11" ht="18" customHeight="1">
      <c r="B8" s="3"/>
      <c r="C8" s="3">
        <v>26</v>
      </c>
      <c r="D8" s="3"/>
      <c r="E8" s="159">
        <v>173</v>
      </c>
      <c r="F8" s="160">
        <v>85</v>
      </c>
      <c r="G8" s="160">
        <v>84</v>
      </c>
      <c r="H8" s="160">
        <v>977</v>
      </c>
      <c r="I8" s="160">
        <v>320</v>
      </c>
      <c r="J8" s="160">
        <v>588</v>
      </c>
      <c r="K8" s="160">
        <v>69</v>
      </c>
    </row>
    <row r="9" spans="2:11" s="108" customFormat="1" ht="18" customHeight="1">
      <c r="B9" s="154"/>
      <c r="C9" s="155">
        <v>27</v>
      </c>
      <c r="D9" s="155"/>
      <c r="E9" s="159">
        <v>168</v>
      </c>
      <c r="F9" s="160">
        <v>96</v>
      </c>
      <c r="G9" s="160">
        <v>87</v>
      </c>
      <c r="H9" s="160">
        <v>1056</v>
      </c>
      <c r="I9" s="160">
        <v>346</v>
      </c>
      <c r="J9" s="160">
        <v>635</v>
      </c>
      <c r="K9" s="160">
        <v>75</v>
      </c>
    </row>
    <row r="10" spans="2:11" s="108" customFormat="1" ht="18" customHeight="1">
      <c r="B10" s="155"/>
      <c r="C10" s="155">
        <v>28</v>
      </c>
      <c r="D10" s="155"/>
      <c r="E10" s="159">
        <v>176</v>
      </c>
      <c r="F10" s="160">
        <v>97</v>
      </c>
      <c r="G10" s="160">
        <v>69</v>
      </c>
      <c r="H10" s="160">
        <v>843</v>
      </c>
      <c r="I10" s="160">
        <v>326</v>
      </c>
      <c r="J10" s="160">
        <v>448</v>
      </c>
      <c r="K10" s="160">
        <v>69</v>
      </c>
    </row>
    <row r="11" spans="2:11" s="44" customFormat="1" ht="7.5" customHeight="1">
      <c r="B11" s="55"/>
      <c r="C11" s="55"/>
      <c r="D11" s="55"/>
      <c r="E11" s="159"/>
      <c r="F11" s="109"/>
      <c r="G11" s="109"/>
      <c r="H11" s="109"/>
      <c r="I11" s="109"/>
      <c r="J11" s="109"/>
      <c r="K11" s="109"/>
    </row>
    <row r="12" spans="2:11" s="108" customFormat="1" ht="18" customHeight="1" thickBot="1">
      <c r="B12" s="140"/>
      <c r="C12" s="93">
        <v>29</v>
      </c>
      <c r="D12" s="93"/>
      <c r="E12" s="221">
        <v>139</v>
      </c>
      <c r="F12" s="222">
        <v>98</v>
      </c>
      <c r="G12" s="222">
        <v>56</v>
      </c>
      <c r="H12" s="222">
        <v>898</v>
      </c>
      <c r="I12" s="222">
        <v>237</v>
      </c>
      <c r="J12" s="222">
        <v>501</v>
      </c>
      <c r="K12" s="222">
        <v>160</v>
      </c>
    </row>
    <row r="13" ht="18" customHeight="1">
      <c r="B13" s="1" t="s">
        <v>217</v>
      </c>
    </row>
  </sheetData>
  <sheetProtection/>
  <mergeCells count="6">
    <mergeCell ref="B4:D6"/>
    <mergeCell ref="F2:I2"/>
    <mergeCell ref="E4:F4"/>
    <mergeCell ref="F5:F6"/>
    <mergeCell ref="G4:K4"/>
    <mergeCell ref="H5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theme="4"/>
  </sheetPr>
  <dimension ref="B1:M19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44" customWidth="1"/>
    <col min="2" max="2" width="2.59765625" style="44" customWidth="1"/>
    <col min="3" max="3" width="11.59765625" style="44" customWidth="1"/>
    <col min="4" max="13" width="6.59765625" style="44" customWidth="1"/>
    <col min="14" max="14" width="1.390625" style="44" customWidth="1"/>
    <col min="15" max="16384" width="9" style="44" customWidth="1"/>
  </cols>
  <sheetData>
    <row r="1" spans="2:13" ht="13.5" customHeight="1">
      <c r="B1"/>
      <c r="C1"/>
      <c r="D1"/>
      <c r="E1"/>
      <c r="F1"/>
      <c r="G1"/>
      <c r="H1"/>
      <c r="I1"/>
      <c r="J1"/>
      <c r="K1"/>
      <c r="L1"/>
      <c r="M1"/>
    </row>
    <row r="2" spans="4:10" s="76" customFormat="1" ht="18" customHeight="1">
      <c r="D2" s="472" t="s">
        <v>341</v>
      </c>
      <c r="E2" s="472"/>
      <c r="F2" s="472"/>
      <c r="G2" s="472"/>
      <c r="H2" s="472"/>
      <c r="I2" s="472"/>
      <c r="J2" s="472"/>
    </row>
    <row r="3" spans="2:13" ht="18" customHeight="1" thickBot="1">
      <c r="B3" s="44" t="s">
        <v>77</v>
      </c>
      <c r="C3"/>
      <c r="D3"/>
      <c r="E3"/>
      <c r="F3"/>
      <c r="G3"/>
      <c r="H3"/>
      <c r="I3"/>
      <c r="J3"/>
      <c r="K3"/>
      <c r="L3"/>
      <c r="M3"/>
    </row>
    <row r="4" spans="2:13" ht="18" customHeight="1">
      <c r="B4" s="364" t="s">
        <v>78</v>
      </c>
      <c r="C4" s="364"/>
      <c r="D4" s="366" t="s">
        <v>362</v>
      </c>
      <c r="E4" s="365"/>
      <c r="F4" s="366" t="s">
        <v>363</v>
      </c>
      <c r="G4" s="365"/>
      <c r="H4" s="366" t="s">
        <v>364</v>
      </c>
      <c r="I4" s="365"/>
      <c r="J4" s="366" t="s">
        <v>365</v>
      </c>
      <c r="K4" s="365"/>
      <c r="L4" s="383" t="s">
        <v>366</v>
      </c>
      <c r="M4" s="484"/>
    </row>
    <row r="5" spans="2:13" ht="18" customHeight="1">
      <c r="B5" s="479" t="s">
        <v>79</v>
      </c>
      <c r="C5" s="479"/>
      <c r="D5" s="489">
        <v>117945</v>
      </c>
      <c r="E5" s="474"/>
      <c r="F5" s="473">
        <v>117908</v>
      </c>
      <c r="G5" s="474"/>
      <c r="H5" s="473">
        <v>117074</v>
      </c>
      <c r="I5" s="474"/>
      <c r="J5" s="471">
        <v>116482</v>
      </c>
      <c r="K5" s="471"/>
      <c r="L5" s="469">
        <v>116124</v>
      </c>
      <c r="M5" s="469"/>
    </row>
    <row r="6" spans="2:13" ht="18" customHeight="1">
      <c r="B6" s="456" t="s">
        <v>80</v>
      </c>
      <c r="C6" s="456"/>
      <c r="D6" s="487">
        <v>25660</v>
      </c>
      <c r="E6" s="354"/>
      <c r="F6" s="471">
        <v>24331</v>
      </c>
      <c r="G6" s="354"/>
      <c r="H6" s="471">
        <v>22999</v>
      </c>
      <c r="I6" s="354"/>
      <c r="J6" s="471">
        <v>22249</v>
      </c>
      <c r="K6" s="471"/>
      <c r="L6" s="469">
        <v>20564</v>
      </c>
      <c r="M6" s="469"/>
    </row>
    <row r="7" spans="2:13" ht="18" customHeight="1">
      <c r="B7" s="456" t="s">
        <v>81</v>
      </c>
      <c r="C7" s="456"/>
      <c r="D7" s="488">
        <v>21.8</v>
      </c>
      <c r="E7" s="354"/>
      <c r="F7" s="486">
        <v>20.6</v>
      </c>
      <c r="G7" s="354"/>
      <c r="H7" s="486">
        <v>19.6</v>
      </c>
      <c r="I7" s="354"/>
      <c r="J7" s="486">
        <v>19.1</v>
      </c>
      <c r="K7" s="486"/>
      <c r="L7" s="470">
        <v>17.7</v>
      </c>
      <c r="M7" s="470"/>
    </row>
    <row r="8" spans="2:13" ht="18" customHeight="1">
      <c r="B8" s="456" t="s">
        <v>82</v>
      </c>
      <c r="C8" s="456"/>
      <c r="D8" s="487">
        <v>11677</v>
      </c>
      <c r="E8" s="354"/>
      <c r="F8" s="471">
        <v>11090</v>
      </c>
      <c r="G8" s="354"/>
      <c r="H8" s="471">
        <v>10481</v>
      </c>
      <c r="I8" s="354"/>
      <c r="J8" s="471">
        <v>10166</v>
      </c>
      <c r="K8" s="471"/>
      <c r="L8" s="469">
        <v>9434</v>
      </c>
      <c r="M8" s="469"/>
    </row>
    <row r="9" spans="2:13" ht="18" customHeight="1">
      <c r="B9" s="456" t="s">
        <v>83</v>
      </c>
      <c r="C9" s="456"/>
      <c r="D9" s="487">
        <v>254</v>
      </c>
      <c r="E9" s="354"/>
      <c r="F9" s="471">
        <v>227</v>
      </c>
      <c r="G9" s="354"/>
      <c r="H9" s="471">
        <v>191</v>
      </c>
      <c r="I9" s="354"/>
      <c r="J9" s="471">
        <v>217</v>
      </c>
      <c r="K9" s="471"/>
      <c r="L9" s="469">
        <v>182</v>
      </c>
      <c r="M9" s="469"/>
    </row>
    <row r="10" spans="2:13" ht="18" customHeight="1">
      <c r="B10" s="55"/>
      <c r="C10" s="97" t="s">
        <v>84</v>
      </c>
      <c r="D10" s="487">
        <v>1</v>
      </c>
      <c r="E10" s="354"/>
      <c r="F10" s="471">
        <v>1</v>
      </c>
      <c r="G10" s="354"/>
      <c r="H10" s="471">
        <v>2</v>
      </c>
      <c r="I10" s="354"/>
      <c r="J10" s="471">
        <v>2</v>
      </c>
      <c r="K10" s="471"/>
      <c r="L10" s="469">
        <v>0</v>
      </c>
      <c r="M10" s="469"/>
    </row>
    <row r="11" spans="2:13" ht="18" customHeight="1">
      <c r="B11" s="55"/>
      <c r="C11" s="97" t="s">
        <v>85</v>
      </c>
      <c r="D11" s="487">
        <v>253</v>
      </c>
      <c r="E11" s="354"/>
      <c r="F11" s="471">
        <v>226</v>
      </c>
      <c r="G11" s="354"/>
      <c r="H11" s="471">
        <v>189</v>
      </c>
      <c r="I11" s="354"/>
      <c r="J11" s="471">
        <v>215</v>
      </c>
      <c r="K11" s="471"/>
      <c r="L11" s="469">
        <v>182</v>
      </c>
      <c r="M11" s="469"/>
    </row>
    <row r="12" spans="2:13" ht="18" customHeight="1">
      <c r="B12" s="456" t="s">
        <v>86</v>
      </c>
      <c r="C12" s="456"/>
      <c r="D12" s="487">
        <v>6868</v>
      </c>
      <c r="E12" s="354"/>
      <c r="F12" s="471">
        <v>5869</v>
      </c>
      <c r="G12" s="354"/>
      <c r="H12" s="471">
        <v>6980</v>
      </c>
      <c r="I12" s="354"/>
      <c r="J12" s="471">
        <v>6475</v>
      </c>
      <c r="K12" s="471"/>
      <c r="L12" s="469">
        <v>3684</v>
      </c>
      <c r="M12" s="469"/>
    </row>
    <row r="13" spans="2:13" ht="18" customHeight="1" thickBot="1">
      <c r="B13" s="475" t="s">
        <v>87</v>
      </c>
      <c r="C13" s="475"/>
      <c r="D13" s="478">
        <v>58.8</v>
      </c>
      <c r="E13" s="477"/>
      <c r="F13" s="476">
        <v>52.9</v>
      </c>
      <c r="G13" s="477"/>
      <c r="H13" s="476">
        <v>66.6</v>
      </c>
      <c r="I13" s="477"/>
      <c r="J13" s="476">
        <v>63.7</v>
      </c>
      <c r="K13" s="476"/>
      <c r="L13" s="485">
        <v>39.1</v>
      </c>
      <c r="M13" s="485"/>
    </row>
    <row r="14" spans="2:13" ht="18" customHeight="1">
      <c r="B14" s="44" t="s">
        <v>158</v>
      </c>
      <c r="C14"/>
      <c r="D14"/>
      <c r="E14"/>
      <c r="F14"/>
      <c r="G14"/>
      <c r="H14"/>
      <c r="I14"/>
      <c r="J14"/>
      <c r="K14"/>
      <c r="L14"/>
      <c r="M14"/>
    </row>
    <row r="15" spans="2:13" ht="12.75" customHeight="1">
      <c r="B15" s="449" t="s">
        <v>88</v>
      </c>
      <c r="C15" s="449"/>
      <c r="D15" s="449"/>
      <c r="E15" s="483" t="s">
        <v>89</v>
      </c>
      <c r="F15" s="168" t="s">
        <v>80</v>
      </c>
      <c r="G15" s="446" t="s">
        <v>90</v>
      </c>
      <c r="H15" s="481" t="s">
        <v>91</v>
      </c>
      <c r="I15" s="482" t="s">
        <v>86</v>
      </c>
      <c r="J15" s="482"/>
      <c r="K15" s="446" t="s">
        <v>90</v>
      </c>
      <c r="L15" s="190"/>
      <c r="M15" s="190"/>
    </row>
    <row r="16" spans="2:13" ht="12.75" customHeight="1">
      <c r="B16" s="449"/>
      <c r="C16" s="449"/>
      <c r="D16" s="449"/>
      <c r="E16" s="483"/>
      <c r="F16" s="167" t="s">
        <v>79</v>
      </c>
      <c r="G16" s="446"/>
      <c r="H16" s="481"/>
      <c r="I16" s="480" t="s">
        <v>82</v>
      </c>
      <c r="J16" s="480"/>
      <c r="K16" s="446"/>
      <c r="L16" s="190"/>
      <c r="M16" s="190"/>
    </row>
    <row r="19" ht="13.5" customHeight="1">
      <c r="J19" s="44" t="s">
        <v>316</v>
      </c>
    </row>
  </sheetData>
  <sheetProtection/>
  <mergeCells count="66">
    <mergeCell ref="H11:I11"/>
    <mergeCell ref="H7:I7"/>
    <mergeCell ref="J13:K13"/>
    <mergeCell ref="J12:K12"/>
    <mergeCell ref="J10:K10"/>
    <mergeCell ref="J8:K8"/>
    <mergeCell ref="J9:K9"/>
    <mergeCell ref="J7:K7"/>
    <mergeCell ref="J11:K11"/>
    <mergeCell ref="H9:I9"/>
    <mergeCell ref="D12:E12"/>
    <mergeCell ref="D10:E10"/>
    <mergeCell ref="D5:E5"/>
    <mergeCell ref="D11:E11"/>
    <mergeCell ref="F12:G12"/>
    <mergeCell ref="F10:G10"/>
    <mergeCell ref="F11:G11"/>
    <mergeCell ref="F9:G9"/>
    <mergeCell ref="D9:E9"/>
    <mergeCell ref="D6:E6"/>
    <mergeCell ref="F5:G5"/>
    <mergeCell ref="H8:I8"/>
    <mergeCell ref="F8:G8"/>
    <mergeCell ref="F7:G7"/>
    <mergeCell ref="D8:E8"/>
    <mergeCell ref="D7:E7"/>
    <mergeCell ref="G15:G16"/>
    <mergeCell ref="H12:I12"/>
    <mergeCell ref="H10:I10"/>
    <mergeCell ref="L4:M4"/>
    <mergeCell ref="L11:M11"/>
    <mergeCell ref="L13:M13"/>
    <mergeCell ref="L12:M12"/>
    <mergeCell ref="L10:M10"/>
    <mergeCell ref="L8:M8"/>
    <mergeCell ref="L9:M9"/>
    <mergeCell ref="B12:C12"/>
    <mergeCell ref="B8:C8"/>
    <mergeCell ref="B9:C9"/>
    <mergeCell ref="B7:C7"/>
    <mergeCell ref="K15:K16"/>
    <mergeCell ref="I16:J16"/>
    <mergeCell ref="H15:H16"/>
    <mergeCell ref="I15:J15"/>
    <mergeCell ref="B15:D16"/>
    <mergeCell ref="E15:E16"/>
    <mergeCell ref="B4:C4"/>
    <mergeCell ref="D4:E4"/>
    <mergeCell ref="F4:G4"/>
    <mergeCell ref="H4:I4"/>
    <mergeCell ref="B13:C13"/>
    <mergeCell ref="H13:I13"/>
    <mergeCell ref="F13:G13"/>
    <mergeCell ref="D13:E13"/>
    <mergeCell ref="B6:C6"/>
    <mergeCell ref="B5:C5"/>
    <mergeCell ref="L6:M6"/>
    <mergeCell ref="L7:M7"/>
    <mergeCell ref="L5:M5"/>
    <mergeCell ref="J5:K5"/>
    <mergeCell ref="J6:K6"/>
    <mergeCell ref="D2:J2"/>
    <mergeCell ref="J4:K4"/>
    <mergeCell ref="H5:I5"/>
    <mergeCell ref="H6:I6"/>
    <mergeCell ref="F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4"/>
  </sheetPr>
  <dimension ref="B2:O16"/>
  <sheetViews>
    <sheetView showGridLines="0" view="pageBreakPreview" zoomScaleSheetLayoutView="100" workbookViewId="0" topLeftCell="A2">
      <selection activeCell="A2" sqref="A2"/>
    </sheetView>
  </sheetViews>
  <sheetFormatPr defaultColWidth="8.796875" defaultRowHeight="13.5" customHeight="1"/>
  <cols>
    <col min="1" max="1" width="2.8984375" style="1" customWidth="1"/>
    <col min="2" max="2" width="4.59765625" style="1" bestFit="1" customWidth="1"/>
    <col min="3" max="3" width="2.59765625" style="1" customWidth="1"/>
    <col min="4" max="4" width="4.59765625" style="1" customWidth="1"/>
    <col min="5" max="5" width="8.19921875" style="1" customWidth="1"/>
    <col min="6" max="6" width="8.3984375" style="1" customWidth="1"/>
    <col min="7" max="8" width="8.19921875" style="1" customWidth="1"/>
    <col min="9" max="9" width="5.3984375" style="1" customWidth="1"/>
    <col min="10" max="10" width="7" style="1" customWidth="1"/>
    <col min="11" max="11" width="7.19921875" style="1" customWidth="1"/>
    <col min="12" max="12" width="7.59765625" style="1" customWidth="1"/>
    <col min="13" max="13" width="8.8984375" style="1" customWidth="1"/>
    <col min="14" max="14" width="7.59765625" style="1" customWidth="1"/>
    <col min="15" max="16384" width="9" style="1" customWidth="1"/>
  </cols>
  <sheetData>
    <row r="2" spans="6:11" s="8" customFormat="1" ht="18" customHeight="1">
      <c r="F2" s="280" t="s">
        <v>342</v>
      </c>
      <c r="G2" s="327" t="s">
        <v>110</v>
      </c>
      <c r="H2" s="327"/>
      <c r="I2" s="327"/>
      <c r="J2" s="327"/>
      <c r="K2" s="327"/>
    </row>
    <row r="3" spans="6:11" s="8" customFormat="1" ht="18" customHeight="1">
      <c r="F3" s="280"/>
      <c r="G3" s="104"/>
      <c r="H3" s="104"/>
      <c r="I3" s="104"/>
      <c r="J3" s="104"/>
      <c r="K3" s="104"/>
    </row>
    <row r="4" spans="2:15" s="8" customFormat="1" ht="18" customHeight="1" thickBot="1">
      <c r="B4" s="44" t="s">
        <v>130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2:15" s="8" customFormat="1" ht="18" customHeight="1">
      <c r="B5" s="385" t="s">
        <v>131</v>
      </c>
      <c r="C5" s="385"/>
      <c r="D5" s="452"/>
      <c r="E5" s="366" t="s">
        <v>247</v>
      </c>
      <c r="F5" s="364"/>
      <c r="G5" s="364"/>
      <c r="H5" s="364"/>
      <c r="I5" s="364"/>
      <c r="J5" s="364"/>
      <c r="K5" s="364"/>
      <c r="L5" s="364"/>
      <c r="M5" s="364"/>
      <c r="N5" s="365"/>
      <c r="O5" s="310" t="s">
        <v>248</v>
      </c>
    </row>
    <row r="6" spans="2:15" s="8" customFormat="1" ht="18" customHeight="1">
      <c r="B6" s="490"/>
      <c r="C6" s="490"/>
      <c r="D6" s="491"/>
      <c r="E6" s="492" t="s">
        <v>249</v>
      </c>
      <c r="F6" s="307" t="s">
        <v>129</v>
      </c>
      <c r="G6" s="307" t="s">
        <v>250</v>
      </c>
      <c r="H6" s="307" t="s">
        <v>252</v>
      </c>
      <c r="I6" s="307" t="s">
        <v>253</v>
      </c>
      <c r="J6" s="317" t="s">
        <v>367</v>
      </c>
      <c r="K6" s="317" t="s">
        <v>368</v>
      </c>
      <c r="L6" s="316" t="s">
        <v>254</v>
      </c>
      <c r="M6" s="316" t="s">
        <v>251</v>
      </c>
      <c r="N6" s="307" t="s">
        <v>129</v>
      </c>
      <c r="O6" s="311" t="s">
        <v>369</v>
      </c>
    </row>
    <row r="7" spans="2:15" s="8" customFormat="1" ht="18" customHeight="1">
      <c r="B7" s="386"/>
      <c r="C7" s="386"/>
      <c r="D7" s="453"/>
      <c r="E7" s="493"/>
      <c r="F7" s="60" t="s">
        <v>255</v>
      </c>
      <c r="G7" s="60" t="s">
        <v>129</v>
      </c>
      <c r="H7" s="60" t="s">
        <v>129</v>
      </c>
      <c r="I7" s="60" t="s">
        <v>129</v>
      </c>
      <c r="J7" s="60" t="s">
        <v>129</v>
      </c>
      <c r="K7" s="60" t="s">
        <v>129</v>
      </c>
      <c r="L7" s="312" t="s">
        <v>129</v>
      </c>
      <c r="M7" s="312" t="s">
        <v>129</v>
      </c>
      <c r="N7" s="60" t="s">
        <v>370</v>
      </c>
      <c r="O7" s="312" t="s">
        <v>256</v>
      </c>
    </row>
    <row r="8" spans="2:15" s="8" customFormat="1" ht="18" customHeight="1">
      <c r="B8" s="55" t="s">
        <v>184</v>
      </c>
      <c r="C8" s="55">
        <v>29</v>
      </c>
      <c r="D8" s="55" t="s">
        <v>131</v>
      </c>
      <c r="E8" s="90">
        <v>21100</v>
      </c>
      <c r="F8" s="91">
        <v>18539</v>
      </c>
      <c r="G8" s="91">
        <v>14749</v>
      </c>
      <c r="H8" s="91">
        <v>525</v>
      </c>
      <c r="I8" s="308">
        <v>482</v>
      </c>
      <c r="J8" s="308">
        <v>8</v>
      </c>
      <c r="K8" s="91">
        <v>421</v>
      </c>
      <c r="L8" s="91">
        <v>556</v>
      </c>
      <c r="M8" s="308">
        <v>985</v>
      </c>
      <c r="N8" s="91">
        <v>813</v>
      </c>
      <c r="O8" s="91">
        <v>5300</v>
      </c>
    </row>
    <row r="9" spans="2:15" s="8" customFormat="1" ht="18" customHeight="1" thickBot="1">
      <c r="B9" s="92"/>
      <c r="C9" s="93"/>
      <c r="D9" s="93"/>
      <c r="E9" s="65"/>
      <c r="F9" s="66"/>
      <c r="G9" s="66"/>
      <c r="H9" s="66"/>
      <c r="I9" s="313"/>
      <c r="J9" s="313"/>
      <c r="K9" s="66"/>
      <c r="L9" s="66"/>
      <c r="M9" s="313"/>
      <c r="N9" s="66"/>
      <c r="O9" s="309"/>
    </row>
    <row r="10" spans="2:15" s="8" customFormat="1" ht="18" customHeight="1">
      <c r="B10" s="44" t="s">
        <v>159</v>
      </c>
      <c r="C10"/>
      <c r="D10" s="314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</row>
    <row r="11" spans="6:11" s="8" customFormat="1" ht="18" customHeight="1">
      <c r="F11" s="280"/>
      <c r="G11" s="104"/>
      <c r="H11" s="104"/>
      <c r="I11" s="104"/>
      <c r="J11" s="104"/>
      <c r="K11" s="104"/>
    </row>
    <row r="12" spans="6:11" s="8" customFormat="1" ht="18" customHeight="1">
      <c r="F12" s="280"/>
      <c r="G12" s="104"/>
      <c r="H12" s="104"/>
      <c r="I12" s="104"/>
      <c r="J12" s="104"/>
      <c r="K12" s="104"/>
    </row>
    <row r="13" spans="4:14" ht="13.5" customHeight="1">
      <c r="D13" s="42"/>
      <c r="E13" s="42"/>
      <c r="F13" s="42"/>
      <c r="G13" s="262"/>
      <c r="H13" s="42"/>
      <c r="I13" s="42"/>
      <c r="J13" s="42"/>
      <c r="K13" s="42"/>
      <c r="L13" s="42"/>
      <c r="M13" s="42"/>
      <c r="N13" s="43"/>
    </row>
    <row r="15" ht="13.5" customHeight="1">
      <c r="O15" s="3"/>
    </row>
    <row r="16" ht="13.5" customHeight="1">
      <c r="F16" s="30"/>
    </row>
  </sheetData>
  <sheetProtection/>
  <mergeCells count="4">
    <mergeCell ref="E5:N5"/>
    <mergeCell ref="B5:D7"/>
    <mergeCell ref="E6:E7"/>
    <mergeCell ref="G2:K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B2:M15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bestFit="1" customWidth="1"/>
    <col min="5" max="8" width="9.19921875" style="1" bestFit="1" customWidth="1"/>
    <col min="9" max="12" width="8.09765625" style="1" customWidth="1"/>
    <col min="13" max="13" width="2.3984375" style="1" customWidth="1"/>
    <col min="14" max="16384" width="9" style="1" customWidth="1"/>
  </cols>
  <sheetData>
    <row r="2" spans="6:10" s="8" customFormat="1" ht="18" customHeight="1">
      <c r="F2" s="327" t="s">
        <v>325</v>
      </c>
      <c r="G2" s="327"/>
      <c r="H2" s="327"/>
      <c r="I2" s="327"/>
      <c r="J2" s="332"/>
    </row>
    <row r="3" ht="18" customHeight="1" thickBot="1"/>
    <row r="4" spans="2:12" ht="19.5" customHeight="1">
      <c r="B4" s="321" t="s">
        <v>131</v>
      </c>
      <c r="C4" s="321"/>
      <c r="D4" s="321"/>
      <c r="E4" s="319" t="s">
        <v>218</v>
      </c>
      <c r="F4" s="320"/>
      <c r="G4" s="319" t="s">
        <v>219</v>
      </c>
      <c r="H4" s="320"/>
      <c r="I4" s="319" t="s">
        <v>220</v>
      </c>
      <c r="J4" s="320"/>
      <c r="K4" s="319" t="s">
        <v>210</v>
      </c>
      <c r="L4" s="320"/>
    </row>
    <row r="5" spans="2:12" ht="19.5" customHeight="1">
      <c r="B5" s="325"/>
      <c r="C5" s="325"/>
      <c r="D5" s="325"/>
      <c r="E5" s="12" t="s">
        <v>221</v>
      </c>
      <c r="F5" s="32" t="s">
        <v>222</v>
      </c>
      <c r="G5" s="12" t="s">
        <v>221</v>
      </c>
      <c r="H5" s="32" t="s">
        <v>222</v>
      </c>
      <c r="I5" s="12" t="s">
        <v>221</v>
      </c>
      <c r="J5" s="33" t="s">
        <v>222</v>
      </c>
      <c r="K5" s="12" t="s">
        <v>221</v>
      </c>
      <c r="L5" s="34" t="s">
        <v>222</v>
      </c>
    </row>
    <row r="6" spans="2:12" ht="18" customHeight="1">
      <c r="B6" s="3" t="s">
        <v>184</v>
      </c>
      <c r="C6" s="3">
        <v>25</v>
      </c>
      <c r="D6" s="3" t="s">
        <v>131</v>
      </c>
      <c r="E6" s="90">
        <v>11174</v>
      </c>
      <c r="F6" s="91">
        <v>11161</v>
      </c>
      <c r="G6" s="91">
        <v>2338</v>
      </c>
      <c r="H6" s="91">
        <v>2332</v>
      </c>
      <c r="I6" s="91">
        <v>2998</v>
      </c>
      <c r="J6" s="91">
        <v>2723</v>
      </c>
      <c r="K6" s="91">
        <v>780</v>
      </c>
      <c r="L6" s="91">
        <v>711</v>
      </c>
    </row>
    <row r="7" spans="2:13" ht="18" customHeight="1">
      <c r="B7" s="3"/>
      <c r="C7" s="3">
        <v>26</v>
      </c>
      <c r="D7" s="3"/>
      <c r="E7" s="90">
        <v>10977</v>
      </c>
      <c r="F7" s="91">
        <v>10965</v>
      </c>
      <c r="G7" s="91">
        <v>2370</v>
      </c>
      <c r="H7" s="91">
        <v>2365</v>
      </c>
      <c r="I7" s="91">
        <v>2723</v>
      </c>
      <c r="J7" s="91">
        <v>2464</v>
      </c>
      <c r="K7" s="91">
        <v>795</v>
      </c>
      <c r="L7" s="91">
        <v>720</v>
      </c>
      <c r="M7" s="53"/>
    </row>
    <row r="8" spans="2:12" s="53" customFormat="1" ht="18" customHeight="1">
      <c r="B8" s="161"/>
      <c r="C8" s="161">
        <v>27</v>
      </c>
      <c r="D8" s="161"/>
      <c r="E8" s="90">
        <v>10057</v>
      </c>
      <c r="F8" s="91">
        <v>10053</v>
      </c>
      <c r="G8" s="91">
        <v>2209</v>
      </c>
      <c r="H8" s="91">
        <v>2207</v>
      </c>
      <c r="I8" s="91">
        <v>2619</v>
      </c>
      <c r="J8" s="91">
        <v>2366</v>
      </c>
      <c r="K8" s="91">
        <v>855</v>
      </c>
      <c r="L8" s="91">
        <v>770</v>
      </c>
    </row>
    <row r="9" spans="2:12" s="53" customFormat="1" ht="18" customHeight="1">
      <c r="B9" s="161"/>
      <c r="C9" s="161">
        <v>28</v>
      </c>
      <c r="D9" s="161"/>
      <c r="E9" s="90">
        <v>9969</v>
      </c>
      <c r="F9" s="91">
        <v>9944</v>
      </c>
      <c r="G9" s="91">
        <v>2219</v>
      </c>
      <c r="H9" s="91">
        <v>2211</v>
      </c>
      <c r="I9" s="91">
        <v>2464</v>
      </c>
      <c r="J9" s="91">
        <v>2240</v>
      </c>
      <c r="K9" s="91">
        <v>794</v>
      </c>
      <c r="L9" s="91">
        <v>731</v>
      </c>
    </row>
    <row r="10" spans="2:12" ht="9.75" customHeight="1">
      <c r="B10" s="3"/>
      <c r="C10" s="3"/>
      <c r="D10" s="3"/>
      <c r="E10" s="64"/>
      <c r="F10" s="40"/>
      <c r="G10" s="40"/>
      <c r="H10" s="40"/>
      <c r="I10" s="40"/>
      <c r="J10" s="40"/>
      <c r="K10" s="40"/>
      <c r="L10" s="40"/>
    </row>
    <row r="11" spans="2:12" s="53" customFormat="1" ht="18" customHeight="1" thickBot="1">
      <c r="B11" s="209"/>
      <c r="C11" s="52">
        <v>29</v>
      </c>
      <c r="D11" s="52"/>
      <c r="E11" s="65">
        <v>9576</v>
      </c>
      <c r="F11" s="66">
        <v>9556</v>
      </c>
      <c r="G11" s="66">
        <v>2156</v>
      </c>
      <c r="H11" s="66">
        <v>2153</v>
      </c>
      <c r="I11" s="66">
        <v>2334</v>
      </c>
      <c r="J11" s="66">
        <v>2141</v>
      </c>
      <c r="K11" s="66">
        <v>810</v>
      </c>
      <c r="L11" s="66">
        <v>745</v>
      </c>
    </row>
    <row r="12" ht="6.75" customHeight="1"/>
    <row r="13" spans="2:12" ht="12.75" customHeight="1">
      <c r="B13" s="1" t="s">
        <v>223</v>
      </c>
      <c r="D13" s="333" t="s">
        <v>310</v>
      </c>
      <c r="E13" s="333"/>
      <c r="F13" s="333"/>
      <c r="G13" s="333"/>
      <c r="H13" s="333"/>
      <c r="I13" s="333"/>
      <c r="J13" s="333"/>
      <c r="K13" s="333"/>
      <c r="L13" s="333"/>
    </row>
    <row r="14" spans="4:12" ht="12.75">
      <c r="D14" s="333"/>
      <c r="E14" s="333"/>
      <c r="F14" s="333"/>
      <c r="G14" s="333"/>
      <c r="H14" s="333"/>
      <c r="I14" s="333"/>
      <c r="J14" s="333"/>
      <c r="K14" s="333"/>
      <c r="L14" s="333"/>
    </row>
    <row r="15" spans="4:12" ht="13.5" customHeight="1">
      <c r="D15" s="334"/>
      <c r="E15" s="334"/>
      <c r="F15" s="334"/>
      <c r="G15" s="334"/>
      <c r="H15" s="334"/>
      <c r="I15" s="334"/>
      <c r="J15" s="334"/>
      <c r="K15" s="334"/>
      <c r="L15" s="334"/>
    </row>
  </sheetData>
  <sheetProtection/>
  <mergeCells count="7">
    <mergeCell ref="F2:J2"/>
    <mergeCell ref="D13:L15"/>
    <mergeCell ref="K4:L4"/>
    <mergeCell ref="B4:D5"/>
    <mergeCell ref="E4:F4"/>
    <mergeCell ref="G4:H4"/>
    <mergeCell ref="I4:J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4"/>
  </sheetPr>
  <dimension ref="B2:Q17"/>
  <sheetViews>
    <sheetView showGridLines="0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2.8984375" style="1" bestFit="1" customWidth="1"/>
    <col min="5" max="5" width="3" style="1" bestFit="1" customWidth="1"/>
    <col min="6" max="6" width="2.8984375" style="1" bestFit="1" customWidth="1"/>
    <col min="7" max="15" width="6.19921875" style="1" customWidth="1"/>
    <col min="16" max="16" width="4.5" style="1" customWidth="1"/>
    <col min="17" max="17" width="4.59765625" style="1" bestFit="1" customWidth="1"/>
    <col min="18" max="16384" width="9" style="1" customWidth="1"/>
  </cols>
  <sheetData>
    <row r="1" ht="13.5" customHeight="1"/>
    <row r="2" spans="8:13" s="8" customFormat="1" ht="18" customHeight="1">
      <c r="H2" s="271" t="s">
        <v>326</v>
      </c>
      <c r="I2" s="327" t="s">
        <v>101</v>
      </c>
      <c r="J2" s="327"/>
      <c r="K2" s="327"/>
      <c r="L2" s="327"/>
      <c r="M2" s="327"/>
    </row>
    <row r="3" ht="18" customHeight="1" thickBot="1"/>
    <row r="4" spans="2:17" ht="18" customHeight="1">
      <c r="B4" s="321" t="s">
        <v>224</v>
      </c>
      <c r="C4" s="321"/>
      <c r="D4" s="321"/>
      <c r="E4" s="321"/>
      <c r="F4" s="321"/>
      <c r="G4" s="319" t="s">
        <v>225</v>
      </c>
      <c r="H4" s="320"/>
      <c r="I4" s="319" t="s">
        <v>204</v>
      </c>
      <c r="J4" s="320"/>
      <c r="K4" s="319" t="s">
        <v>210</v>
      </c>
      <c r="L4" s="320"/>
      <c r="M4" s="320"/>
      <c r="N4" s="320"/>
      <c r="O4" s="35" t="s">
        <v>191</v>
      </c>
      <c r="P4" s="345" t="s">
        <v>195</v>
      </c>
      <c r="Q4" s="321"/>
    </row>
    <row r="5" spans="2:17" ht="18" customHeight="1">
      <c r="B5" s="323"/>
      <c r="C5" s="323"/>
      <c r="D5" s="323"/>
      <c r="E5" s="323"/>
      <c r="F5" s="323"/>
      <c r="G5" s="11" t="s">
        <v>168</v>
      </c>
      <c r="H5" s="31" t="s">
        <v>257</v>
      </c>
      <c r="I5" s="11" t="s">
        <v>168</v>
      </c>
      <c r="J5" s="335" t="s">
        <v>226</v>
      </c>
      <c r="K5" s="11" t="s">
        <v>168</v>
      </c>
      <c r="L5" s="2"/>
      <c r="M5" s="31" t="s">
        <v>258</v>
      </c>
      <c r="N5" s="2"/>
      <c r="O5" s="11" t="s">
        <v>227</v>
      </c>
      <c r="P5" s="341" t="s">
        <v>259</v>
      </c>
      <c r="Q5" s="342"/>
    </row>
    <row r="6" spans="2:17" ht="12" customHeight="1">
      <c r="B6" s="323"/>
      <c r="C6" s="323"/>
      <c r="D6" s="323"/>
      <c r="E6" s="323"/>
      <c r="F6" s="323"/>
      <c r="G6" s="328" t="s">
        <v>260</v>
      </c>
      <c r="H6" s="328" t="s">
        <v>228</v>
      </c>
      <c r="I6" s="328" t="s">
        <v>229</v>
      </c>
      <c r="J6" s="336"/>
      <c r="K6" s="328" t="s">
        <v>230</v>
      </c>
      <c r="L6" s="338" t="s">
        <v>231</v>
      </c>
      <c r="M6" s="328" t="s">
        <v>232</v>
      </c>
      <c r="N6" s="338" t="s">
        <v>231</v>
      </c>
      <c r="O6" s="11" t="s">
        <v>233</v>
      </c>
      <c r="P6" s="11" t="s">
        <v>234</v>
      </c>
      <c r="Q6" s="2" t="s">
        <v>235</v>
      </c>
    </row>
    <row r="7" spans="2:17" ht="12" customHeight="1">
      <c r="B7" s="325"/>
      <c r="C7" s="325"/>
      <c r="D7" s="325"/>
      <c r="E7" s="325"/>
      <c r="F7" s="325"/>
      <c r="G7" s="329"/>
      <c r="H7" s="329"/>
      <c r="I7" s="329"/>
      <c r="J7" s="337"/>
      <c r="K7" s="329"/>
      <c r="L7" s="339"/>
      <c r="M7" s="329"/>
      <c r="N7" s="339"/>
      <c r="O7" s="12" t="s">
        <v>236</v>
      </c>
      <c r="P7" s="12" t="s">
        <v>236</v>
      </c>
      <c r="Q7" s="9"/>
    </row>
    <row r="8" spans="2:17" ht="19.5" customHeight="1">
      <c r="B8" s="3"/>
      <c r="C8" s="3"/>
      <c r="D8" s="3"/>
      <c r="E8" s="3"/>
      <c r="F8" s="3"/>
      <c r="G8" s="13"/>
      <c r="H8" s="4"/>
      <c r="I8" s="4"/>
      <c r="J8" s="38" t="s">
        <v>102</v>
      </c>
      <c r="K8" s="4"/>
      <c r="L8" s="4"/>
      <c r="M8" s="4"/>
      <c r="N8" s="4"/>
      <c r="O8" s="3"/>
      <c r="P8" s="3"/>
      <c r="Q8" s="3"/>
    </row>
    <row r="9" spans="2:17" ht="19.5" customHeight="1">
      <c r="B9" s="3" t="s">
        <v>19</v>
      </c>
      <c r="C9" s="3">
        <v>28</v>
      </c>
      <c r="D9" s="3" t="s">
        <v>104</v>
      </c>
      <c r="E9" s="3">
        <v>3</v>
      </c>
      <c r="F9" s="3" t="s">
        <v>105</v>
      </c>
      <c r="G9" s="64">
        <v>1</v>
      </c>
      <c r="H9" s="250">
        <v>0</v>
      </c>
      <c r="I9" s="40">
        <v>0</v>
      </c>
      <c r="J9" s="40">
        <v>0</v>
      </c>
      <c r="K9" s="40">
        <v>1</v>
      </c>
      <c r="L9" s="250">
        <v>0</v>
      </c>
      <c r="M9" s="250">
        <v>0</v>
      </c>
      <c r="N9" s="250">
        <v>0</v>
      </c>
      <c r="O9" s="40">
        <v>0</v>
      </c>
      <c r="P9" s="340">
        <v>100</v>
      </c>
      <c r="Q9" s="340"/>
    </row>
    <row r="10" spans="2:17" ht="19.5" customHeight="1">
      <c r="B10" s="3"/>
      <c r="C10" s="3">
        <v>29</v>
      </c>
      <c r="D10" s="3" t="s">
        <v>104</v>
      </c>
      <c r="E10" s="3">
        <v>3</v>
      </c>
      <c r="F10" s="3" t="s">
        <v>105</v>
      </c>
      <c r="G10" s="64">
        <v>2</v>
      </c>
      <c r="H10" s="250">
        <v>1</v>
      </c>
      <c r="I10" s="40">
        <v>0</v>
      </c>
      <c r="J10" s="40">
        <v>5</v>
      </c>
      <c r="K10" s="40">
        <v>2</v>
      </c>
      <c r="L10" s="250">
        <v>1</v>
      </c>
      <c r="M10" s="250">
        <v>1</v>
      </c>
      <c r="N10" s="250">
        <v>0</v>
      </c>
      <c r="O10" s="40">
        <v>0</v>
      </c>
      <c r="P10" s="340">
        <v>100</v>
      </c>
      <c r="Q10" s="340"/>
    </row>
    <row r="11" spans="2:17" ht="19.5" customHeight="1">
      <c r="B11" s="3"/>
      <c r="C11" s="193">
        <v>30</v>
      </c>
      <c r="D11" s="193" t="s">
        <v>301</v>
      </c>
      <c r="E11" s="193">
        <v>3</v>
      </c>
      <c r="F11" s="193" t="s">
        <v>302</v>
      </c>
      <c r="G11" s="194">
        <v>1</v>
      </c>
      <c r="H11" s="243">
        <v>0</v>
      </c>
      <c r="I11" s="195">
        <v>0</v>
      </c>
      <c r="J11" s="195">
        <v>3</v>
      </c>
      <c r="K11" s="195">
        <v>1</v>
      </c>
      <c r="L11" s="243">
        <v>0</v>
      </c>
      <c r="M11" s="243">
        <v>0</v>
      </c>
      <c r="N11" s="243">
        <v>0</v>
      </c>
      <c r="O11" s="195">
        <v>0</v>
      </c>
      <c r="P11" s="348">
        <v>100</v>
      </c>
      <c r="Q11" s="348"/>
    </row>
    <row r="12" spans="2:17" s="8" customFormat="1" ht="21.75" customHeight="1">
      <c r="B12" s="6"/>
      <c r="C12" s="6"/>
      <c r="D12" s="6"/>
      <c r="E12" s="6"/>
      <c r="F12" s="6"/>
      <c r="G12" s="67"/>
      <c r="H12" s="68"/>
      <c r="I12" s="68"/>
      <c r="J12" s="69" t="s">
        <v>103</v>
      </c>
      <c r="K12" s="68"/>
      <c r="L12" s="68"/>
      <c r="M12" s="68"/>
      <c r="N12" s="68"/>
      <c r="O12" s="70"/>
      <c r="P12" s="70"/>
      <c r="Q12" s="70"/>
    </row>
    <row r="13" spans="2:17" s="76" customFormat="1" ht="19.5" customHeight="1">
      <c r="B13" s="3" t="s">
        <v>19</v>
      </c>
      <c r="C13" s="55">
        <v>28</v>
      </c>
      <c r="D13" s="55" t="s">
        <v>104</v>
      </c>
      <c r="E13" s="55">
        <v>3</v>
      </c>
      <c r="F13" s="142" t="s">
        <v>105</v>
      </c>
      <c r="G13" s="71">
        <v>335</v>
      </c>
      <c r="H13" s="72">
        <v>191</v>
      </c>
      <c r="I13" s="72">
        <v>0</v>
      </c>
      <c r="J13" s="72">
        <v>380</v>
      </c>
      <c r="K13" s="72">
        <v>335</v>
      </c>
      <c r="L13" s="72">
        <v>191</v>
      </c>
      <c r="M13" s="40">
        <v>43</v>
      </c>
      <c r="N13" s="40">
        <v>23</v>
      </c>
      <c r="O13" s="40">
        <v>0</v>
      </c>
      <c r="P13" s="340">
        <v>100</v>
      </c>
      <c r="Q13" s="340"/>
    </row>
    <row r="14" spans="2:17" s="76" customFormat="1" ht="19.5" customHeight="1">
      <c r="B14" s="55"/>
      <c r="C14" s="55">
        <v>29</v>
      </c>
      <c r="D14" s="55" t="s">
        <v>104</v>
      </c>
      <c r="E14" s="55">
        <v>3</v>
      </c>
      <c r="F14" s="142" t="s">
        <v>105</v>
      </c>
      <c r="G14" s="71">
        <v>321</v>
      </c>
      <c r="H14" s="72">
        <v>166</v>
      </c>
      <c r="I14" s="72">
        <v>0</v>
      </c>
      <c r="J14" s="72">
        <v>448</v>
      </c>
      <c r="K14" s="72">
        <v>320</v>
      </c>
      <c r="L14" s="72">
        <v>166</v>
      </c>
      <c r="M14" s="40">
        <v>69</v>
      </c>
      <c r="N14" s="40">
        <v>36</v>
      </c>
      <c r="O14" s="40">
        <v>0</v>
      </c>
      <c r="P14" s="346">
        <v>99.68847352024922</v>
      </c>
      <c r="Q14" s="347"/>
    </row>
    <row r="15" spans="2:17" s="76" customFormat="1" ht="19.5" customHeight="1" thickBot="1">
      <c r="B15" s="110"/>
      <c r="C15" s="196">
        <v>30</v>
      </c>
      <c r="D15" s="196" t="s">
        <v>104</v>
      </c>
      <c r="E15" s="196">
        <v>3</v>
      </c>
      <c r="F15" s="196" t="s">
        <v>302</v>
      </c>
      <c r="G15" s="200">
        <v>263</v>
      </c>
      <c r="H15" s="201">
        <v>116</v>
      </c>
      <c r="I15" s="201">
        <v>0</v>
      </c>
      <c r="J15" s="201">
        <v>435</v>
      </c>
      <c r="K15" s="201">
        <v>263</v>
      </c>
      <c r="L15" s="201">
        <v>116</v>
      </c>
      <c r="M15" s="74">
        <v>32</v>
      </c>
      <c r="N15" s="74">
        <v>13</v>
      </c>
      <c r="O15" s="195">
        <v>0</v>
      </c>
      <c r="P15" s="343">
        <v>100</v>
      </c>
      <c r="Q15" s="344"/>
    </row>
    <row r="16" spans="2:17" ht="18" customHeight="1">
      <c r="B16" s="1" t="s">
        <v>128</v>
      </c>
      <c r="O16" s="22"/>
      <c r="Q16" s="3"/>
    </row>
    <row r="17" ht="12.75">
      <c r="C17" s="1" t="s">
        <v>237</v>
      </c>
    </row>
  </sheetData>
  <sheetProtection/>
  <mergeCells count="21">
    <mergeCell ref="P15:Q15"/>
    <mergeCell ref="P4:Q4"/>
    <mergeCell ref="P14:Q14"/>
    <mergeCell ref="L6:L7"/>
    <mergeCell ref="P10:Q10"/>
    <mergeCell ref="P13:Q13"/>
    <mergeCell ref="P11:Q11"/>
    <mergeCell ref="I2:M2"/>
    <mergeCell ref="K4:N4"/>
    <mergeCell ref="I4:J4"/>
    <mergeCell ref="J5:J7"/>
    <mergeCell ref="N6:N7"/>
    <mergeCell ref="P9:Q9"/>
    <mergeCell ref="P5:Q5"/>
    <mergeCell ref="M6:M7"/>
    <mergeCell ref="B4:F7"/>
    <mergeCell ref="G6:G7"/>
    <mergeCell ref="H6:H7"/>
    <mergeCell ref="I6:I7"/>
    <mergeCell ref="G4:H4"/>
    <mergeCell ref="K6:K7"/>
  </mergeCells>
  <printOptions/>
  <pageMargins left="0.75" right="0.75" top="1" bottom="1" header="0.512" footer="0.51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theme="4"/>
  </sheetPr>
  <dimension ref="A2:Y2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4" style="1" bestFit="1" customWidth="1"/>
    <col min="4" max="4" width="4.59765625" style="1" bestFit="1" customWidth="1"/>
    <col min="5" max="5" width="9.3984375" style="1" customWidth="1"/>
    <col min="6" max="6" width="9.69921875" style="1" customWidth="1"/>
    <col min="7" max="7" width="8.3984375" style="1" customWidth="1"/>
    <col min="8" max="8" width="11.09765625" style="1" customWidth="1"/>
    <col min="9" max="9" width="7.59765625" style="1" customWidth="1"/>
    <col min="10" max="10" width="9.59765625" style="1" customWidth="1"/>
    <col min="11" max="11" width="7.59765625" style="1" customWidth="1"/>
    <col min="12" max="12" width="9.59765625" style="1" customWidth="1"/>
    <col min="13" max="13" width="0.8984375" style="1" customWidth="1"/>
    <col min="14" max="14" width="6.59765625" style="1" customWidth="1"/>
    <col min="15" max="15" width="9.59765625" style="1" customWidth="1"/>
    <col min="16" max="16" width="5.59765625" style="1" customWidth="1"/>
    <col min="17" max="17" width="9.59765625" style="1" customWidth="1"/>
    <col min="18" max="18" width="5.59765625" style="1" customWidth="1"/>
    <col min="19" max="19" width="9.59765625" style="1" customWidth="1"/>
    <col min="20" max="20" width="8.59765625" style="1" customWidth="1"/>
    <col min="21" max="21" width="10.59765625" style="1" customWidth="1"/>
    <col min="22" max="22" width="6.59765625" style="1" customWidth="1"/>
    <col min="23" max="23" width="9.59765625" style="1" customWidth="1"/>
    <col min="24" max="24" width="0.8984375" style="1" customWidth="1"/>
    <col min="25" max="16384" width="9" style="1" customWidth="1"/>
  </cols>
  <sheetData>
    <row r="2" spans="6:16" ht="18" customHeight="1">
      <c r="F2" s="47"/>
      <c r="H2" s="46"/>
      <c r="I2" s="46"/>
      <c r="J2" s="272" t="s">
        <v>327</v>
      </c>
      <c r="K2" s="353" t="s">
        <v>106</v>
      </c>
      <c r="L2" s="353"/>
      <c r="M2" s="353"/>
      <c r="N2" s="353"/>
      <c r="O2" s="353"/>
      <c r="P2" s="353"/>
    </row>
    <row r="3" spans="2:11" ht="24.75" customHeight="1" thickBot="1">
      <c r="B3" s="48" t="s">
        <v>130</v>
      </c>
      <c r="G3" s="49"/>
      <c r="J3" s="49"/>
      <c r="K3" s="49" t="s">
        <v>297</v>
      </c>
    </row>
    <row r="4" spans="2:24" ht="18" customHeight="1">
      <c r="B4" s="321" t="s">
        <v>131</v>
      </c>
      <c r="C4" s="321"/>
      <c r="D4" s="322"/>
      <c r="E4" s="350" t="s">
        <v>132</v>
      </c>
      <c r="F4" s="350" t="s">
        <v>133</v>
      </c>
      <c r="G4" s="319" t="s">
        <v>134</v>
      </c>
      <c r="H4" s="349"/>
      <c r="I4" s="319" t="s">
        <v>135</v>
      </c>
      <c r="J4" s="349"/>
      <c r="K4" s="319" t="s">
        <v>136</v>
      </c>
      <c r="L4" s="349"/>
      <c r="M4" s="10"/>
      <c r="N4" s="357" t="s">
        <v>137</v>
      </c>
      <c r="O4" s="358"/>
      <c r="P4" s="359" t="s">
        <v>138</v>
      </c>
      <c r="Q4" s="360"/>
      <c r="R4" s="319" t="s">
        <v>139</v>
      </c>
      <c r="S4" s="349"/>
      <c r="T4" s="361" t="s">
        <v>140</v>
      </c>
      <c r="U4" s="358"/>
      <c r="V4" s="319" t="s">
        <v>141</v>
      </c>
      <c r="W4" s="320"/>
      <c r="X4" s="16"/>
    </row>
    <row r="5" spans="2:24" ht="18" customHeight="1">
      <c r="B5" s="325"/>
      <c r="C5" s="325"/>
      <c r="D5" s="324"/>
      <c r="E5" s="351"/>
      <c r="F5" s="352"/>
      <c r="G5" s="12" t="s">
        <v>142</v>
      </c>
      <c r="H5" s="231" t="s">
        <v>143</v>
      </c>
      <c r="I5" s="12" t="s">
        <v>142</v>
      </c>
      <c r="J5" s="12" t="s">
        <v>143</v>
      </c>
      <c r="K5" s="12" t="s">
        <v>142</v>
      </c>
      <c r="L5" s="12" t="s">
        <v>143</v>
      </c>
      <c r="M5" s="12"/>
      <c r="N5" s="9" t="s">
        <v>142</v>
      </c>
      <c r="O5" s="12" t="s">
        <v>143</v>
      </c>
      <c r="P5" s="12" t="s">
        <v>142</v>
      </c>
      <c r="Q5" s="231" t="s">
        <v>143</v>
      </c>
      <c r="R5" s="12" t="s">
        <v>142</v>
      </c>
      <c r="S5" s="165" t="s">
        <v>143</v>
      </c>
      <c r="T5" s="12" t="s">
        <v>142</v>
      </c>
      <c r="U5" s="165" t="s">
        <v>143</v>
      </c>
      <c r="V5" s="12" t="s">
        <v>142</v>
      </c>
      <c r="W5" s="12" t="s">
        <v>143</v>
      </c>
      <c r="X5" s="3"/>
    </row>
    <row r="6" spans="2:24" s="76" customFormat="1" ht="18" customHeight="1">
      <c r="B6" s="238" t="s">
        <v>19</v>
      </c>
      <c r="C6" s="239">
        <v>27</v>
      </c>
      <c r="D6" s="240" t="s">
        <v>20</v>
      </c>
      <c r="E6" s="64">
        <v>8536</v>
      </c>
      <c r="F6" s="40">
        <v>176402</v>
      </c>
      <c r="G6" s="268">
        <v>13795</v>
      </c>
      <c r="H6" s="268">
        <v>1949867</v>
      </c>
      <c r="I6" s="40">
        <v>8641</v>
      </c>
      <c r="J6" s="40">
        <v>711654</v>
      </c>
      <c r="K6" s="40">
        <v>1492</v>
      </c>
      <c r="L6" s="40">
        <v>288288</v>
      </c>
      <c r="M6" s="40"/>
      <c r="N6" s="40">
        <v>46</v>
      </c>
      <c r="O6" s="40">
        <v>76481</v>
      </c>
      <c r="P6" s="40">
        <v>2</v>
      </c>
      <c r="Q6" s="40">
        <v>16291</v>
      </c>
      <c r="R6" s="40">
        <v>13</v>
      </c>
      <c r="S6" s="40">
        <v>8002</v>
      </c>
      <c r="T6" s="40">
        <v>3432</v>
      </c>
      <c r="U6" s="40">
        <v>829348</v>
      </c>
      <c r="V6" s="40">
        <v>169</v>
      </c>
      <c r="W6" s="40">
        <v>19803</v>
      </c>
      <c r="X6" s="210"/>
    </row>
    <row r="7" spans="1:24" s="76" customFormat="1" ht="18" customHeight="1">
      <c r="A7" s="70"/>
      <c r="B7" s="55"/>
      <c r="C7" s="97">
        <v>28</v>
      </c>
      <c r="D7" s="142"/>
      <c r="E7" s="251">
        <v>8623</v>
      </c>
      <c r="F7" s="237">
        <v>179806</v>
      </c>
      <c r="G7" s="236">
        <v>13122</v>
      </c>
      <c r="H7" s="236">
        <v>1868184</v>
      </c>
      <c r="I7" s="237">
        <v>8207</v>
      </c>
      <c r="J7" s="237">
        <v>715293</v>
      </c>
      <c r="K7" s="237">
        <v>1259</v>
      </c>
      <c r="L7" s="237">
        <v>202254</v>
      </c>
      <c r="M7" s="237"/>
      <c r="N7" s="237">
        <v>65</v>
      </c>
      <c r="O7" s="237">
        <v>81598</v>
      </c>
      <c r="P7" s="237">
        <v>2</v>
      </c>
      <c r="Q7" s="237">
        <v>20512</v>
      </c>
      <c r="R7" s="237">
        <v>15</v>
      </c>
      <c r="S7" s="237">
        <v>8037</v>
      </c>
      <c r="T7" s="237">
        <v>3393</v>
      </c>
      <c r="U7" s="237">
        <v>818894</v>
      </c>
      <c r="V7" s="237">
        <v>181</v>
      </c>
      <c r="W7" s="237">
        <v>21596</v>
      </c>
      <c r="X7" s="210"/>
    </row>
    <row r="8" spans="1:24" s="76" customFormat="1" ht="18" customHeight="1" thickBot="1">
      <c r="A8" s="70"/>
      <c r="B8" s="212"/>
      <c r="C8" s="213">
        <v>29</v>
      </c>
      <c r="D8" s="202"/>
      <c r="E8" s="75">
        <v>8801</v>
      </c>
      <c r="F8" s="74">
        <v>182333</v>
      </c>
      <c r="G8" s="300">
        <v>13706</v>
      </c>
      <c r="H8" s="300">
        <v>1817543</v>
      </c>
      <c r="I8" s="74">
        <v>8587</v>
      </c>
      <c r="J8" s="74">
        <v>631514</v>
      </c>
      <c r="K8" s="74">
        <v>1355</v>
      </c>
      <c r="L8" s="74">
        <v>216540</v>
      </c>
      <c r="M8" s="74"/>
      <c r="N8" s="74">
        <v>60</v>
      </c>
      <c r="O8" s="74">
        <v>85529</v>
      </c>
      <c r="P8" s="74">
        <v>3</v>
      </c>
      <c r="Q8" s="74">
        <v>20033</v>
      </c>
      <c r="R8" s="74">
        <v>6</v>
      </c>
      <c r="S8" s="74">
        <v>3521</v>
      </c>
      <c r="T8" s="74">
        <v>3530</v>
      </c>
      <c r="U8" s="74">
        <v>841599</v>
      </c>
      <c r="V8" s="74">
        <v>165</v>
      </c>
      <c r="W8" s="74">
        <v>18807</v>
      </c>
      <c r="X8" s="202"/>
    </row>
    <row r="9" spans="2:25" ht="18" customHeight="1">
      <c r="B9" s="1" t="s">
        <v>295</v>
      </c>
      <c r="Y9" s="44"/>
    </row>
    <row r="14" ht="13.5" customHeight="1">
      <c r="F14" s="3"/>
    </row>
    <row r="20" spans="7:11" ht="13.5" customHeight="1">
      <c r="G20" s="353"/>
      <c r="H20" s="353"/>
      <c r="I20" s="353"/>
      <c r="J20" s="353"/>
      <c r="K20" s="354"/>
    </row>
    <row r="21" spans="7:12" ht="13.5" customHeight="1">
      <c r="G21" s="355"/>
      <c r="H21" s="356"/>
      <c r="I21" s="356"/>
      <c r="J21" s="356"/>
      <c r="K21" s="356"/>
      <c r="L21" s="356"/>
    </row>
  </sheetData>
  <sheetProtection/>
  <mergeCells count="14">
    <mergeCell ref="G20:K20"/>
    <mergeCell ref="G21:L21"/>
    <mergeCell ref="K2:P2"/>
    <mergeCell ref="V4:W4"/>
    <mergeCell ref="N4:O4"/>
    <mergeCell ref="P4:Q4"/>
    <mergeCell ref="R4:S4"/>
    <mergeCell ref="T4:U4"/>
    <mergeCell ref="B4:D5"/>
    <mergeCell ref="G4:H4"/>
    <mergeCell ref="I4:J4"/>
    <mergeCell ref="K4:L4"/>
    <mergeCell ref="E4:E5"/>
    <mergeCell ref="F4:F5"/>
  </mergeCells>
  <printOptions/>
  <pageMargins left="1.01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>
    <tabColor theme="4"/>
  </sheetPr>
  <dimension ref="A2:X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2.8984375" style="1" customWidth="1"/>
    <col min="4" max="4" width="3.59765625" style="1" customWidth="1"/>
    <col min="5" max="5" width="9" style="1" customWidth="1"/>
    <col min="6" max="6" width="6.19921875" style="1" customWidth="1"/>
    <col min="7" max="7" width="9" style="1" customWidth="1"/>
    <col min="8" max="8" width="7.19921875" style="1" customWidth="1"/>
    <col min="9" max="9" width="9" style="1" customWidth="1"/>
    <col min="10" max="10" width="7.19921875" style="1" customWidth="1"/>
    <col min="11" max="11" width="9" style="1" customWidth="1"/>
    <col min="12" max="12" width="7.19921875" style="1" customWidth="1"/>
    <col min="13" max="13" width="1.203125" style="1" customWidth="1"/>
    <col min="14" max="14" width="7.8984375" style="1" customWidth="1"/>
    <col min="15" max="15" width="6.8984375" style="1" customWidth="1"/>
    <col min="16" max="16" width="7.8984375" style="1" customWidth="1"/>
    <col min="17" max="17" width="6.8984375" style="1" customWidth="1"/>
    <col min="18" max="18" width="7.8984375" style="1" customWidth="1"/>
    <col min="19" max="19" width="6.8984375" style="1" customWidth="1"/>
    <col min="20" max="20" width="8.59765625" style="1" customWidth="1"/>
    <col min="21" max="21" width="6.8984375" style="1" customWidth="1"/>
    <col min="22" max="22" width="7.8984375" style="1" customWidth="1"/>
    <col min="23" max="23" width="6.8984375" style="1" customWidth="1"/>
    <col min="24" max="24" width="1.59765625" style="1" customWidth="1"/>
    <col min="25" max="16384" width="9" style="1" customWidth="1"/>
  </cols>
  <sheetData>
    <row r="2" spans="6:16" ht="18" customHeight="1">
      <c r="F2" s="47"/>
      <c r="G2" s="104"/>
      <c r="H2" s="104"/>
      <c r="I2" s="104"/>
      <c r="J2" s="273" t="s">
        <v>328</v>
      </c>
      <c r="K2" s="353" t="s">
        <v>107</v>
      </c>
      <c r="L2" s="353"/>
      <c r="M2" s="353"/>
      <c r="N2" s="353"/>
      <c r="O2" s="353"/>
      <c r="P2" s="353"/>
    </row>
    <row r="3" spans="2:10" ht="24.75" customHeight="1" thickBot="1">
      <c r="B3" s="48" t="s">
        <v>144</v>
      </c>
      <c r="G3" s="49"/>
      <c r="H3" s="49"/>
      <c r="J3" s="49" t="s">
        <v>290</v>
      </c>
    </row>
    <row r="4" spans="2:24" ht="18" customHeight="1">
      <c r="B4" s="320" t="s">
        <v>145</v>
      </c>
      <c r="C4" s="320"/>
      <c r="D4" s="349"/>
      <c r="E4" s="319" t="s">
        <v>134</v>
      </c>
      <c r="F4" s="362"/>
      <c r="G4" s="319" t="s">
        <v>146</v>
      </c>
      <c r="H4" s="362"/>
      <c r="I4" s="319" t="s">
        <v>147</v>
      </c>
      <c r="J4" s="362"/>
      <c r="K4" s="319" t="s">
        <v>148</v>
      </c>
      <c r="L4" s="362"/>
      <c r="M4" s="10"/>
      <c r="N4" s="320" t="s">
        <v>149</v>
      </c>
      <c r="O4" s="349"/>
      <c r="P4" s="319" t="s">
        <v>150</v>
      </c>
      <c r="Q4" s="362"/>
      <c r="R4" s="319" t="s">
        <v>151</v>
      </c>
      <c r="S4" s="362"/>
      <c r="T4" s="319" t="s">
        <v>152</v>
      </c>
      <c r="U4" s="362"/>
      <c r="V4" s="319" t="s">
        <v>153</v>
      </c>
      <c r="W4" s="363"/>
      <c r="X4" s="16"/>
    </row>
    <row r="5" spans="1:24" s="76" customFormat="1" ht="18" customHeight="1">
      <c r="A5" s="70"/>
      <c r="B5" s="51" t="s">
        <v>19</v>
      </c>
      <c r="C5" s="97">
        <v>27</v>
      </c>
      <c r="D5" s="50" t="s">
        <v>104</v>
      </c>
      <c r="E5" s="64">
        <v>356</v>
      </c>
      <c r="F5" s="77">
        <v>-3</v>
      </c>
      <c r="G5" s="162">
        <v>86</v>
      </c>
      <c r="H5" s="77"/>
      <c r="I5" s="40">
        <v>1</v>
      </c>
      <c r="J5" s="77">
        <v>-1</v>
      </c>
      <c r="K5" s="163">
        <v>59</v>
      </c>
      <c r="L5" s="77">
        <v>-2</v>
      </c>
      <c r="M5" s="40"/>
      <c r="N5" s="40">
        <v>39</v>
      </c>
      <c r="O5" s="77"/>
      <c r="P5" s="40">
        <v>0</v>
      </c>
      <c r="Q5" s="77"/>
      <c r="R5" s="40">
        <v>14</v>
      </c>
      <c r="S5" s="77"/>
      <c r="T5" s="164">
        <v>3</v>
      </c>
      <c r="U5" s="77"/>
      <c r="V5" s="40">
        <v>154</v>
      </c>
      <c r="W5" s="77"/>
      <c r="X5" s="55"/>
    </row>
    <row r="6" spans="2:24" s="76" customFormat="1" ht="18" customHeight="1">
      <c r="B6" s="97"/>
      <c r="C6" s="97">
        <v>28</v>
      </c>
      <c r="D6" s="234"/>
      <c r="E6" s="64">
        <v>307</v>
      </c>
      <c r="F6" s="77">
        <v>-7</v>
      </c>
      <c r="G6" s="162">
        <v>63</v>
      </c>
      <c r="H6" s="77"/>
      <c r="I6" s="40">
        <v>0</v>
      </c>
      <c r="J6" s="77"/>
      <c r="K6" s="163">
        <v>57</v>
      </c>
      <c r="L6" s="77">
        <v>-2</v>
      </c>
      <c r="M6" s="40"/>
      <c r="N6" s="40">
        <v>36</v>
      </c>
      <c r="O6" s="77">
        <v>-2</v>
      </c>
      <c r="P6" s="40">
        <v>6</v>
      </c>
      <c r="Q6" s="77"/>
      <c r="R6" s="40">
        <v>9</v>
      </c>
      <c r="S6" s="77">
        <v>-1</v>
      </c>
      <c r="T6" s="164">
        <v>1</v>
      </c>
      <c r="U6" s="77"/>
      <c r="V6" s="40">
        <v>135</v>
      </c>
      <c r="W6" s="77">
        <v>-2</v>
      </c>
      <c r="X6" s="55"/>
    </row>
    <row r="7" spans="2:24" s="76" customFormat="1" ht="18" customHeight="1" thickBot="1">
      <c r="B7" s="211"/>
      <c r="C7" s="199">
        <v>29</v>
      </c>
      <c r="D7" s="199"/>
      <c r="E7" s="75">
        <v>328</v>
      </c>
      <c r="F7" s="204">
        <v>-1</v>
      </c>
      <c r="G7" s="203">
        <v>75</v>
      </c>
      <c r="H7" s="204"/>
      <c r="I7" s="74">
        <v>0</v>
      </c>
      <c r="J7" s="204"/>
      <c r="K7" s="205">
        <v>51</v>
      </c>
      <c r="L7" s="204">
        <v>-1</v>
      </c>
      <c r="M7" s="74"/>
      <c r="N7" s="74">
        <v>35</v>
      </c>
      <c r="O7" s="204"/>
      <c r="P7" s="74">
        <v>2</v>
      </c>
      <c r="Q7" s="204"/>
      <c r="R7" s="74">
        <v>11</v>
      </c>
      <c r="S7" s="204"/>
      <c r="T7" s="206">
        <v>4</v>
      </c>
      <c r="U7" s="204"/>
      <c r="V7" s="74">
        <v>150</v>
      </c>
      <c r="W7" s="204"/>
      <c r="X7" s="196"/>
    </row>
    <row r="8" ht="18" customHeight="1">
      <c r="B8" s="1" t="s">
        <v>160</v>
      </c>
    </row>
    <row r="9" spans="5:24" ht="13.5" customHeight="1"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4" spans="11:15" ht="13.5" customHeight="1">
      <c r="K14" s="327"/>
      <c r="L14" s="327"/>
      <c r="M14" s="327"/>
      <c r="N14" s="327"/>
      <c r="O14" s="332"/>
    </row>
    <row r="16" spans="11:16" ht="13.5" customHeight="1">
      <c r="K16" s="355"/>
      <c r="L16" s="356"/>
      <c r="M16" s="356"/>
      <c r="N16" s="356"/>
      <c r="O16" s="356"/>
      <c r="P16" s="356"/>
    </row>
  </sheetData>
  <sheetProtection/>
  <mergeCells count="13">
    <mergeCell ref="K16:P16"/>
    <mergeCell ref="K2:P2"/>
    <mergeCell ref="V4:W4"/>
    <mergeCell ref="T4:U4"/>
    <mergeCell ref="P4:Q4"/>
    <mergeCell ref="N4:O4"/>
    <mergeCell ref="R4:S4"/>
    <mergeCell ref="B4:D4"/>
    <mergeCell ref="E4:F4"/>
    <mergeCell ref="K4:L4"/>
    <mergeCell ref="I4:J4"/>
    <mergeCell ref="G4:H4"/>
    <mergeCell ref="K14:O14"/>
  </mergeCells>
  <printOptions/>
  <pageMargins left="0.75" right="0.75" top="1" bottom="1" header="0.512" footer="0.51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</sheetPr>
  <dimension ref="B2:N14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.8984375" style="1" customWidth="1"/>
    <col min="4" max="4" width="4.59765625" style="1" customWidth="1"/>
    <col min="5" max="5" width="6.59765625" style="1" customWidth="1"/>
    <col min="6" max="6" width="7.5" style="1" customWidth="1"/>
    <col min="7" max="7" width="9" style="1" customWidth="1"/>
    <col min="8" max="8" width="6.59765625" style="1" customWidth="1"/>
    <col min="9" max="9" width="7.5" style="1" bestFit="1" customWidth="1"/>
    <col min="10" max="10" width="9" style="1" customWidth="1"/>
    <col min="11" max="11" width="6.59765625" style="1" customWidth="1"/>
    <col min="12" max="12" width="7.5" style="1" customWidth="1"/>
    <col min="13" max="13" width="9" style="1" customWidth="1"/>
    <col min="14" max="14" width="1.8984375" style="1" customWidth="1"/>
    <col min="15" max="16384" width="9" style="1" customWidth="1"/>
  </cols>
  <sheetData>
    <row r="2" spans="6:11" s="8" customFormat="1" ht="18" customHeight="1">
      <c r="F2" s="274" t="s">
        <v>329</v>
      </c>
      <c r="G2" s="327" t="s">
        <v>371</v>
      </c>
      <c r="H2" s="327"/>
      <c r="I2" s="327"/>
      <c r="J2" s="327"/>
      <c r="K2" s="327"/>
    </row>
    <row r="3" spans="2:13" ht="18" customHeight="1" thickBot="1">
      <c r="B3"/>
      <c r="C3"/>
      <c r="D3"/>
      <c r="E3"/>
      <c r="F3"/>
      <c r="G3"/>
      <c r="H3"/>
      <c r="I3"/>
      <c r="J3"/>
      <c r="K3"/>
      <c r="L3"/>
      <c r="M3"/>
    </row>
    <row r="4" spans="2:13" ht="18" customHeight="1">
      <c r="B4" s="321" t="s">
        <v>8</v>
      </c>
      <c r="C4" s="321"/>
      <c r="D4" s="322"/>
      <c r="E4" s="319" t="s">
        <v>14</v>
      </c>
      <c r="F4" s="320"/>
      <c r="G4" s="349"/>
      <c r="H4" s="319" t="s">
        <v>21</v>
      </c>
      <c r="I4" s="320"/>
      <c r="J4" s="349"/>
      <c r="K4" s="319" t="s">
        <v>22</v>
      </c>
      <c r="L4" s="320"/>
      <c r="M4" s="320"/>
    </row>
    <row r="5" spans="2:13" ht="18" customHeight="1">
      <c r="B5" s="325"/>
      <c r="C5" s="325"/>
      <c r="D5" s="326"/>
      <c r="E5" s="12" t="s">
        <v>11</v>
      </c>
      <c r="F5" s="232" t="s">
        <v>166</v>
      </c>
      <c r="G5" s="165" t="s">
        <v>13</v>
      </c>
      <c r="H5" s="15" t="s">
        <v>11</v>
      </c>
      <c r="I5" s="232" t="s">
        <v>166</v>
      </c>
      <c r="J5" s="165" t="s">
        <v>13</v>
      </c>
      <c r="K5" s="12" t="s">
        <v>11</v>
      </c>
      <c r="L5" s="232" t="s">
        <v>166</v>
      </c>
      <c r="M5" s="15" t="s">
        <v>13</v>
      </c>
    </row>
    <row r="6" spans="2:13" ht="13.5" customHeight="1">
      <c r="B6" s="55" t="s">
        <v>19</v>
      </c>
      <c r="C6" s="55">
        <v>25</v>
      </c>
      <c r="D6" s="55" t="s">
        <v>20</v>
      </c>
      <c r="E6" s="90">
        <v>22</v>
      </c>
      <c r="F6" s="91">
        <v>259</v>
      </c>
      <c r="G6" s="91">
        <v>2383</v>
      </c>
      <c r="H6" s="91">
        <v>3</v>
      </c>
      <c r="I6" s="91">
        <v>39</v>
      </c>
      <c r="J6" s="91">
        <v>176</v>
      </c>
      <c r="K6" s="91">
        <v>19</v>
      </c>
      <c r="L6" s="91">
        <v>220</v>
      </c>
      <c r="M6" s="91">
        <v>2207</v>
      </c>
    </row>
    <row r="7" spans="2:13" ht="13.5" customHeight="1">
      <c r="B7" s="55"/>
      <c r="C7" s="55">
        <v>26</v>
      </c>
      <c r="D7" s="55"/>
      <c r="E7" s="252">
        <v>22</v>
      </c>
      <c r="F7" s="253">
        <v>268</v>
      </c>
      <c r="G7" s="253">
        <v>2444</v>
      </c>
      <c r="H7" s="253">
        <v>3</v>
      </c>
      <c r="I7" s="253">
        <v>42</v>
      </c>
      <c r="J7" s="253">
        <v>185</v>
      </c>
      <c r="K7" s="253">
        <v>19</v>
      </c>
      <c r="L7" s="253">
        <v>226</v>
      </c>
      <c r="M7" s="253">
        <v>2259</v>
      </c>
    </row>
    <row r="8" spans="2:13" s="108" customFormat="1" ht="13.5" customHeight="1">
      <c r="B8" s="154"/>
      <c r="C8" s="155">
        <v>27</v>
      </c>
      <c r="D8" s="155"/>
      <c r="E8" s="252">
        <v>22</v>
      </c>
      <c r="F8" s="253">
        <v>300</v>
      </c>
      <c r="G8" s="253">
        <v>2353</v>
      </c>
      <c r="H8" s="253">
        <v>3</v>
      </c>
      <c r="I8" s="253">
        <v>41</v>
      </c>
      <c r="J8" s="253">
        <v>197</v>
      </c>
      <c r="K8" s="253">
        <v>19</v>
      </c>
      <c r="L8" s="253">
        <v>259</v>
      </c>
      <c r="M8" s="253">
        <v>2156</v>
      </c>
    </row>
    <row r="9" spans="2:14" ht="13.5" customHeight="1">
      <c r="B9" s="55"/>
      <c r="C9" s="155">
        <v>28</v>
      </c>
      <c r="D9" s="155"/>
      <c r="E9" s="64">
        <v>22</v>
      </c>
      <c r="F9" s="40">
        <v>301</v>
      </c>
      <c r="G9" s="40">
        <v>2362</v>
      </c>
      <c r="H9" s="40">
        <v>3</v>
      </c>
      <c r="I9" s="40">
        <v>42</v>
      </c>
      <c r="J9" s="40">
        <v>201</v>
      </c>
      <c r="K9" s="40">
        <v>19</v>
      </c>
      <c r="L9" s="40">
        <v>259</v>
      </c>
      <c r="M9" s="40">
        <v>2161</v>
      </c>
      <c r="N9" s="3"/>
    </row>
    <row r="10" spans="2:13" s="108" customFormat="1" ht="6.75" customHeight="1">
      <c r="B10" s="155"/>
      <c r="C10" s="155"/>
      <c r="D10" s="155"/>
      <c r="E10" s="90"/>
      <c r="F10" s="91"/>
      <c r="G10" s="91"/>
      <c r="H10" s="91"/>
      <c r="I10" s="91"/>
      <c r="J10" s="91"/>
      <c r="K10" s="91"/>
      <c r="L10" s="91"/>
      <c r="M10" s="91"/>
    </row>
    <row r="11" spans="2:13" s="108" customFormat="1" ht="19.5" customHeight="1" thickBot="1">
      <c r="B11" s="92"/>
      <c r="C11" s="93">
        <v>29</v>
      </c>
      <c r="D11" s="93"/>
      <c r="E11" s="75">
        <v>22</v>
      </c>
      <c r="F11" s="74">
        <v>283</v>
      </c>
      <c r="G11" s="74">
        <v>2308</v>
      </c>
      <c r="H11" s="74">
        <v>3</v>
      </c>
      <c r="I11" s="74">
        <v>46</v>
      </c>
      <c r="J11" s="74">
        <v>194</v>
      </c>
      <c r="K11" s="74">
        <v>19</v>
      </c>
      <c r="L11" s="74">
        <v>237</v>
      </c>
      <c r="M11" s="74">
        <v>2114</v>
      </c>
    </row>
    <row r="12" spans="2:13" ht="18" customHeight="1">
      <c r="B12" s="1" t="s">
        <v>127</v>
      </c>
      <c r="C12"/>
      <c r="D12"/>
      <c r="E12"/>
      <c r="F12"/>
      <c r="G12"/>
      <c r="H12"/>
      <c r="I12"/>
      <c r="J12"/>
      <c r="K12"/>
      <c r="L12"/>
      <c r="M12"/>
    </row>
    <row r="13" spans="2:13" ht="13.5" customHeight="1">
      <c r="B13"/>
      <c r="C13"/>
      <c r="D13"/>
      <c r="E13"/>
      <c r="F13"/>
      <c r="G13"/>
      <c r="H13"/>
      <c r="I13" s="166"/>
      <c r="J13"/>
      <c r="K13"/>
      <c r="L13"/>
      <c r="M13"/>
    </row>
    <row r="14" spans="2:13" ht="13.5" customHeight="1">
      <c r="B14"/>
      <c r="C14"/>
      <c r="D14"/>
      <c r="E14"/>
      <c r="F14"/>
      <c r="G14"/>
      <c r="H14"/>
      <c r="I14" s="166"/>
      <c r="J14"/>
      <c r="K14"/>
      <c r="L14"/>
      <c r="M14"/>
    </row>
  </sheetData>
  <sheetProtection/>
  <mergeCells count="5">
    <mergeCell ref="G2:K2"/>
    <mergeCell ref="B4:D5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B2:Z23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.8984375" style="1" customWidth="1"/>
    <col min="4" max="4" width="4.59765625" style="1" customWidth="1"/>
    <col min="5" max="6" width="6.59765625" style="1" customWidth="1"/>
    <col min="7" max="7" width="8.09765625" style="1" customWidth="1"/>
    <col min="8" max="9" width="6.59765625" style="1" customWidth="1"/>
    <col min="10" max="10" width="8.09765625" style="1" customWidth="1"/>
    <col min="11" max="11" width="6.59765625" style="1" customWidth="1"/>
    <col min="12" max="12" width="8.09765625" style="1" customWidth="1"/>
    <col min="13" max="13" width="8.8984375" style="1" customWidth="1"/>
    <col min="14" max="14" width="1.8984375" style="1" customWidth="1"/>
    <col min="15" max="15" width="3.59765625" style="1" customWidth="1"/>
    <col min="16" max="16" width="2.3984375" style="1" bestFit="1" customWidth="1"/>
    <col min="17" max="17" width="3.19921875" style="1" bestFit="1" customWidth="1"/>
    <col min="18" max="18" width="4.09765625" style="1" bestFit="1" customWidth="1"/>
    <col min="19" max="20" width="3.19921875" style="1" bestFit="1" customWidth="1"/>
    <col min="21" max="21" width="12.69921875" style="1" customWidth="1"/>
    <col min="22" max="24" width="3.59765625" style="1" customWidth="1"/>
    <col min="25" max="16384" width="9" style="1" customWidth="1"/>
  </cols>
  <sheetData>
    <row r="2" spans="6:11" s="8" customFormat="1" ht="18" customHeight="1">
      <c r="F2" s="274" t="s">
        <v>330</v>
      </c>
      <c r="G2" s="353" t="s">
        <v>372</v>
      </c>
      <c r="H2" s="353"/>
      <c r="I2" s="353"/>
      <c r="J2" s="353"/>
      <c r="K2" s="353"/>
    </row>
    <row r="3" ht="18" customHeight="1" thickBot="1"/>
    <row r="4" spans="2:13" ht="18" customHeight="1">
      <c r="B4" s="321" t="s">
        <v>8</v>
      </c>
      <c r="C4" s="321"/>
      <c r="D4" s="322"/>
      <c r="E4" s="364" t="s">
        <v>162</v>
      </c>
      <c r="F4" s="364"/>
      <c r="G4" s="365"/>
      <c r="H4" s="366" t="s">
        <v>9</v>
      </c>
      <c r="I4" s="364"/>
      <c r="J4" s="365"/>
      <c r="K4" s="366" t="s">
        <v>10</v>
      </c>
      <c r="L4" s="364"/>
      <c r="M4" s="364"/>
    </row>
    <row r="5" spans="2:20" ht="18" customHeight="1">
      <c r="B5" s="325"/>
      <c r="C5" s="325"/>
      <c r="D5" s="326"/>
      <c r="E5" s="264" t="s">
        <v>11</v>
      </c>
      <c r="F5" s="61" t="s">
        <v>12</v>
      </c>
      <c r="G5" s="61" t="s">
        <v>13</v>
      </c>
      <c r="H5" s="62" t="s">
        <v>14</v>
      </c>
      <c r="I5" s="62" t="s">
        <v>15</v>
      </c>
      <c r="J5" s="63" t="s">
        <v>16</v>
      </c>
      <c r="K5" s="60" t="s">
        <v>11</v>
      </c>
      <c r="L5" s="62" t="s">
        <v>17</v>
      </c>
      <c r="M5" s="62" t="s">
        <v>18</v>
      </c>
      <c r="P5" s="105"/>
      <c r="Q5" s="105"/>
      <c r="R5" s="8"/>
      <c r="S5" s="8"/>
      <c r="T5" s="55"/>
    </row>
    <row r="6" spans="2:20" ht="13.5" customHeight="1">
      <c r="B6" s="3" t="s">
        <v>19</v>
      </c>
      <c r="C6" s="3">
        <v>25</v>
      </c>
      <c r="D6" s="177" t="s">
        <v>20</v>
      </c>
      <c r="E6" s="91">
        <v>6</v>
      </c>
      <c r="F6" s="91">
        <v>71</v>
      </c>
      <c r="G6" s="91">
        <v>150</v>
      </c>
      <c r="H6" s="91">
        <v>11</v>
      </c>
      <c r="I6" s="91">
        <v>4</v>
      </c>
      <c r="J6" s="91">
        <v>7</v>
      </c>
      <c r="K6" s="91">
        <v>67</v>
      </c>
      <c r="L6" s="91">
        <v>1916</v>
      </c>
      <c r="M6" s="91">
        <v>1916</v>
      </c>
      <c r="N6" s="76"/>
      <c r="P6" s="105"/>
      <c r="Q6" s="105"/>
      <c r="R6"/>
      <c r="S6"/>
      <c r="T6" s="55"/>
    </row>
    <row r="7" spans="2:20" ht="13.5" customHeight="1">
      <c r="B7" s="3"/>
      <c r="C7" s="3">
        <v>26</v>
      </c>
      <c r="D7" s="177"/>
      <c r="E7" s="91">
        <v>7</v>
      </c>
      <c r="F7" s="91">
        <v>61</v>
      </c>
      <c r="G7" s="91">
        <v>105</v>
      </c>
      <c r="H7" s="91">
        <v>11</v>
      </c>
      <c r="I7" s="91">
        <v>4</v>
      </c>
      <c r="J7" s="91">
        <v>7</v>
      </c>
      <c r="K7" s="91">
        <v>75</v>
      </c>
      <c r="L7" s="91">
        <v>2028</v>
      </c>
      <c r="M7" s="91">
        <v>2028</v>
      </c>
      <c r="N7" s="70"/>
      <c r="P7" s="55"/>
      <c r="Q7" s="55"/>
      <c r="R7"/>
      <c r="S7"/>
      <c r="T7" s="55"/>
    </row>
    <row r="8" spans="2:19" s="76" customFormat="1" ht="15" customHeight="1">
      <c r="B8" s="55"/>
      <c r="C8" s="55">
        <v>27</v>
      </c>
      <c r="D8" s="142"/>
      <c r="E8" s="91">
        <v>7</v>
      </c>
      <c r="F8" s="91">
        <v>72</v>
      </c>
      <c r="G8" s="91">
        <v>83</v>
      </c>
      <c r="H8" s="91">
        <v>11</v>
      </c>
      <c r="I8" s="91">
        <v>4</v>
      </c>
      <c r="J8" s="91">
        <v>7</v>
      </c>
      <c r="K8" s="91">
        <v>78</v>
      </c>
      <c r="L8" s="91">
        <v>2247</v>
      </c>
      <c r="M8" s="91">
        <v>2247</v>
      </c>
      <c r="N8" s="70"/>
      <c r="R8" s="105"/>
      <c r="S8" s="55"/>
    </row>
    <row r="9" spans="2:19" ht="15" customHeight="1">
      <c r="B9" s="3"/>
      <c r="C9" s="55">
        <v>28</v>
      </c>
      <c r="D9" s="142"/>
      <c r="E9" s="90">
        <v>7</v>
      </c>
      <c r="F9" s="91">
        <v>71</v>
      </c>
      <c r="G9" s="91">
        <v>69</v>
      </c>
      <c r="H9" s="91">
        <v>11</v>
      </c>
      <c r="I9" s="91">
        <v>4</v>
      </c>
      <c r="J9" s="91">
        <v>7</v>
      </c>
      <c r="K9" s="253">
        <v>70</v>
      </c>
      <c r="L9" s="253">
        <v>2209</v>
      </c>
      <c r="M9" s="253">
        <v>2209</v>
      </c>
      <c r="N9" s="70"/>
      <c r="P9" s="45"/>
      <c r="Q9" s="45"/>
      <c r="R9" s="105"/>
      <c r="S9" s="55"/>
    </row>
    <row r="10" spans="2:19" s="76" customFormat="1" ht="9.75" customHeight="1">
      <c r="B10" s="55"/>
      <c r="C10" s="70"/>
      <c r="D10" s="254"/>
      <c r="E10" s="70"/>
      <c r="F10" s="70"/>
      <c r="G10" s="70"/>
      <c r="H10" s="70"/>
      <c r="I10" s="70"/>
      <c r="J10" s="70"/>
      <c r="K10" s="70"/>
      <c r="L10" s="70"/>
      <c r="M10" s="70"/>
      <c r="R10" s="105"/>
      <c r="S10" s="55"/>
    </row>
    <row r="11" spans="2:26" s="76" customFormat="1" ht="15" customHeight="1" thickBot="1">
      <c r="B11" s="110"/>
      <c r="C11" s="93">
        <v>29</v>
      </c>
      <c r="D11" s="255"/>
      <c r="E11" s="318">
        <v>7</v>
      </c>
      <c r="F11" s="228">
        <v>59</v>
      </c>
      <c r="G11" s="228">
        <v>72</v>
      </c>
      <c r="H11" s="228">
        <v>11</v>
      </c>
      <c r="I11" s="66">
        <v>4</v>
      </c>
      <c r="J11" s="66">
        <v>7</v>
      </c>
      <c r="K11" s="228">
        <v>70</v>
      </c>
      <c r="L11" s="228">
        <v>2209</v>
      </c>
      <c r="M11" s="228">
        <v>2209</v>
      </c>
      <c r="U11" s="76" t="s">
        <v>344</v>
      </c>
      <c r="Z11" s="55" t="s">
        <v>347</v>
      </c>
    </row>
    <row r="12" spans="2:26" ht="18" customHeight="1">
      <c r="B12" s="1" t="s">
        <v>299</v>
      </c>
      <c r="U12" s="289" t="s">
        <v>345</v>
      </c>
      <c r="V12" s="76">
        <v>6</v>
      </c>
      <c r="W12" s="76">
        <v>52</v>
      </c>
      <c r="X12" s="76">
        <v>56</v>
      </c>
      <c r="Z12" s="55" t="s">
        <v>348</v>
      </c>
    </row>
    <row r="13" spans="21:26" ht="18" customHeight="1">
      <c r="U13" s="290" t="s">
        <v>346</v>
      </c>
      <c r="V13" s="291">
        <v>1</v>
      </c>
      <c r="W13" s="291">
        <v>19</v>
      </c>
      <c r="X13" s="291">
        <v>13</v>
      </c>
      <c r="Z13" s="55" t="s">
        <v>349</v>
      </c>
    </row>
    <row r="14" spans="22:26" ht="18" customHeight="1">
      <c r="V14" s="1">
        <f>V12+V13</f>
        <v>7</v>
      </c>
      <c r="W14" s="1">
        <f>W12+W13</f>
        <v>71</v>
      </c>
      <c r="X14" s="1">
        <f>X12+X13</f>
        <v>69</v>
      </c>
      <c r="Z14" s="55" t="s">
        <v>350</v>
      </c>
    </row>
    <row r="15" ht="18" customHeight="1">
      <c r="Z15" s="55" t="s">
        <v>351</v>
      </c>
    </row>
    <row r="16" ht="18" customHeight="1">
      <c r="Z16" s="55" t="s">
        <v>352</v>
      </c>
    </row>
    <row r="17" spans="4:26" ht="18" customHeight="1">
      <c r="D17" s="55"/>
      <c r="E17" s="55"/>
      <c r="F17" s="55"/>
      <c r="G17" s="55"/>
      <c r="H17" s="55"/>
      <c r="Z17" s="55" t="s">
        <v>353</v>
      </c>
    </row>
    <row r="18" spans="2:8" ht="13.5" customHeight="1">
      <c r="B18" s="166"/>
      <c r="D18" s="55"/>
      <c r="E18" s="55"/>
      <c r="F18" s="55"/>
      <c r="G18" s="55"/>
      <c r="H18" s="55"/>
    </row>
    <row r="19" s="55" customFormat="1" ht="13.5" customHeight="1"/>
    <row r="20" s="55" customFormat="1" ht="13.5" customHeight="1"/>
    <row r="21" s="55" customFormat="1" ht="13.5" customHeight="1">
      <c r="D21" s="106"/>
    </row>
    <row r="22" spans="5:6" s="55" customFormat="1" ht="13.5" customHeight="1">
      <c r="E22" s="293"/>
      <c r="F22" s="54"/>
    </row>
    <row r="23" s="55" customFormat="1" ht="13.5" customHeight="1">
      <c r="F23" s="292"/>
    </row>
    <row r="24" s="55" customFormat="1" ht="13.5" customHeight="1"/>
  </sheetData>
  <sheetProtection/>
  <mergeCells count="5">
    <mergeCell ref="G2:K2"/>
    <mergeCell ref="B4:D5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B2:L20"/>
  <sheetViews>
    <sheetView showGridLines="0" view="pageBreakPreview" zoomScale="150" zoomScaleSheetLayoutView="15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44" customWidth="1"/>
    <col min="2" max="2" width="4.59765625" style="44" customWidth="1"/>
    <col min="3" max="5" width="2.8984375" style="44" customWidth="1"/>
    <col min="6" max="11" width="11.09765625" style="44" customWidth="1"/>
    <col min="12" max="12" width="1.69921875" style="44" customWidth="1"/>
    <col min="13" max="16384" width="9" style="44" customWidth="1"/>
  </cols>
  <sheetData>
    <row r="2" spans="6:9" s="76" customFormat="1" ht="18" customHeight="1">
      <c r="F2" s="275" t="s">
        <v>331</v>
      </c>
      <c r="G2" s="368" t="s">
        <v>373</v>
      </c>
      <c r="H2" s="368"/>
      <c r="I2" s="368"/>
    </row>
    <row r="3" spans="10:11" ht="18" customHeight="1" thickBot="1">
      <c r="J3" s="367" t="s">
        <v>317</v>
      </c>
      <c r="K3" s="367"/>
    </row>
    <row r="4" spans="2:11" ht="35.25" customHeight="1">
      <c r="B4" s="364" t="s">
        <v>24</v>
      </c>
      <c r="C4" s="364"/>
      <c r="D4" s="364"/>
      <c r="E4" s="364"/>
      <c r="F4" s="107" t="s">
        <v>14</v>
      </c>
      <c r="G4" s="107" t="s">
        <v>25</v>
      </c>
      <c r="H4" s="107" t="s">
        <v>26</v>
      </c>
      <c r="I4" s="107" t="s">
        <v>27</v>
      </c>
      <c r="J4" s="107" t="s">
        <v>28</v>
      </c>
      <c r="K4" s="107" t="s">
        <v>29</v>
      </c>
    </row>
    <row r="5" spans="2:11" ht="13.5" customHeight="1">
      <c r="B5" s="55"/>
      <c r="C5" s="55"/>
      <c r="D5" s="55"/>
      <c r="E5" s="55"/>
      <c r="F5" s="111"/>
      <c r="G5" s="55"/>
      <c r="H5" s="55"/>
      <c r="I5" s="55"/>
      <c r="J5" s="55"/>
      <c r="K5" s="55"/>
    </row>
    <row r="6" spans="2:11" ht="18" customHeight="1">
      <c r="B6" s="106" t="s">
        <v>19</v>
      </c>
      <c r="C6" s="55">
        <v>26</v>
      </c>
      <c r="D6" s="55" t="s">
        <v>30</v>
      </c>
      <c r="E6" s="55"/>
      <c r="F6" s="64">
        <v>5051</v>
      </c>
      <c r="G6" s="40">
        <v>319</v>
      </c>
      <c r="H6" s="40">
        <v>444</v>
      </c>
      <c r="I6" s="40">
        <v>57</v>
      </c>
      <c r="J6" s="40">
        <v>2820</v>
      </c>
      <c r="K6" s="40">
        <v>1411</v>
      </c>
    </row>
    <row r="7" spans="2:11" ht="18" customHeight="1">
      <c r="B7" s="55"/>
      <c r="C7" s="55">
        <v>27</v>
      </c>
      <c r="D7" s="55"/>
      <c r="E7" s="55"/>
      <c r="F7" s="64">
        <v>5078</v>
      </c>
      <c r="G7" s="40">
        <v>324</v>
      </c>
      <c r="H7" s="40">
        <v>436</v>
      </c>
      <c r="I7" s="40">
        <v>61</v>
      </c>
      <c r="J7" s="40">
        <v>2825</v>
      </c>
      <c r="K7" s="40">
        <v>1432</v>
      </c>
    </row>
    <row r="8" spans="2:12" s="76" customFormat="1" ht="18" customHeight="1">
      <c r="B8" s="96"/>
      <c r="C8" s="55">
        <v>28</v>
      </c>
      <c r="D8" s="55"/>
      <c r="E8" s="55"/>
      <c r="F8" s="64">
        <v>5041</v>
      </c>
      <c r="G8" s="40">
        <v>321</v>
      </c>
      <c r="H8" s="40">
        <v>427</v>
      </c>
      <c r="I8" s="40">
        <v>62</v>
      </c>
      <c r="J8" s="40">
        <v>2790</v>
      </c>
      <c r="K8" s="40">
        <v>1441</v>
      </c>
      <c r="L8" s="79"/>
    </row>
    <row r="9" spans="2:11" ht="18" customHeight="1">
      <c r="B9" s="55"/>
      <c r="C9" s="55">
        <v>29</v>
      </c>
      <c r="D9" s="55"/>
      <c r="E9" s="55"/>
      <c r="F9" s="64">
        <v>5006</v>
      </c>
      <c r="G9" s="40">
        <v>317</v>
      </c>
      <c r="H9" s="40">
        <v>419</v>
      </c>
      <c r="I9" s="40">
        <v>61</v>
      </c>
      <c r="J9" s="40">
        <v>2725</v>
      </c>
      <c r="K9" s="40">
        <v>1484</v>
      </c>
    </row>
    <row r="10" spans="2:11" ht="6.75" customHeight="1">
      <c r="B10" s="55"/>
      <c r="C10" s="55"/>
      <c r="D10" s="55"/>
      <c r="E10" s="55"/>
      <c r="F10" s="64"/>
      <c r="G10" s="40"/>
      <c r="H10" s="40"/>
      <c r="I10" s="40"/>
      <c r="J10" s="40"/>
      <c r="K10" s="40"/>
    </row>
    <row r="11" spans="2:12" s="76" customFormat="1" ht="18" customHeight="1">
      <c r="B11" s="96"/>
      <c r="C11" s="96">
        <v>30</v>
      </c>
      <c r="D11" s="55"/>
      <c r="E11" s="55"/>
      <c r="F11" s="223">
        <v>5004</v>
      </c>
      <c r="G11" s="224">
        <v>325</v>
      </c>
      <c r="H11" s="224">
        <v>417</v>
      </c>
      <c r="I11" s="224">
        <v>64</v>
      </c>
      <c r="J11" s="224">
        <v>2689</v>
      </c>
      <c r="K11" s="224">
        <v>1509</v>
      </c>
      <c r="L11" s="79"/>
    </row>
    <row r="12" spans="2:11" ht="6.75" customHeight="1">
      <c r="B12" s="55"/>
      <c r="C12" s="55"/>
      <c r="D12" s="55"/>
      <c r="E12" s="55"/>
      <c r="F12" s="225"/>
      <c r="G12" s="226"/>
      <c r="H12" s="226"/>
      <c r="I12" s="226"/>
      <c r="J12" s="226"/>
      <c r="K12" s="226"/>
    </row>
    <row r="13" spans="2:11" ht="13.5" customHeight="1">
      <c r="B13" s="55"/>
      <c r="C13" s="55"/>
      <c r="D13" s="55">
        <v>1</v>
      </c>
      <c r="E13" s="55" t="s">
        <v>31</v>
      </c>
      <c r="F13" s="223">
        <v>1444</v>
      </c>
      <c r="G13" s="40">
        <v>124</v>
      </c>
      <c r="H13" s="40">
        <v>35</v>
      </c>
      <c r="I13" s="40">
        <v>3</v>
      </c>
      <c r="J13" s="40">
        <v>403</v>
      </c>
      <c r="K13" s="40">
        <v>879</v>
      </c>
    </row>
    <row r="14" spans="2:11" ht="13.5" customHeight="1">
      <c r="B14" s="55"/>
      <c r="C14" s="55"/>
      <c r="D14" s="55">
        <v>2</v>
      </c>
      <c r="E14" s="55"/>
      <c r="F14" s="223">
        <v>671</v>
      </c>
      <c r="G14" s="40">
        <v>107</v>
      </c>
      <c r="H14" s="40">
        <v>108</v>
      </c>
      <c r="I14" s="40">
        <v>3</v>
      </c>
      <c r="J14" s="40">
        <v>437</v>
      </c>
      <c r="K14" s="40">
        <v>16</v>
      </c>
    </row>
    <row r="15" spans="2:11" ht="13.5" customHeight="1">
      <c r="B15" s="55"/>
      <c r="C15" s="55"/>
      <c r="D15" s="55">
        <v>3</v>
      </c>
      <c r="E15" s="55"/>
      <c r="F15" s="223">
        <v>994</v>
      </c>
      <c r="G15" s="78">
        <v>22</v>
      </c>
      <c r="H15" s="40">
        <v>50</v>
      </c>
      <c r="I15" s="40">
        <v>31</v>
      </c>
      <c r="J15" s="40">
        <v>586</v>
      </c>
      <c r="K15" s="40">
        <v>305</v>
      </c>
    </row>
    <row r="16" spans="2:11" ht="13.5" customHeight="1">
      <c r="B16" s="55"/>
      <c r="C16" s="55"/>
      <c r="D16" s="55">
        <v>4</v>
      </c>
      <c r="E16" s="55"/>
      <c r="F16" s="223">
        <v>1224</v>
      </c>
      <c r="G16" s="40">
        <v>14</v>
      </c>
      <c r="H16" s="40">
        <v>99</v>
      </c>
      <c r="I16" s="40">
        <v>27</v>
      </c>
      <c r="J16" s="40">
        <v>775</v>
      </c>
      <c r="K16" s="40">
        <v>309</v>
      </c>
    </row>
    <row r="17" spans="2:11" ht="13.5" customHeight="1">
      <c r="B17" s="55"/>
      <c r="C17" s="55"/>
      <c r="D17" s="55">
        <v>5</v>
      </c>
      <c r="E17" s="55"/>
      <c r="F17" s="223">
        <v>411</v>
      </c>
      <c r="G17" s="40">
        <v>48</v>
      </c>
      <c r="H17" s="40">
        <v>6</v>
      </c>
      <c r="I17" s="40">
        <v>0</v>
      </c>
      <c r="J17" s="40">
        <v>357</v>
      </c>
      <c r="K17" s="40">
        <v>0</v>
      </c>
    </row>
    <row r="18" spans="2:11" ht="13.5" customHeight="1" thickBot="1">
      <c r="B18" s="110"/>
      <c r="C18" s="110"/>
      <c r="D18" s="110">
        <v>6</v>
      </c>
      <c r="E18" s="110"/>
      <c r="F18" s="223">
        <v>260</v>
      </c>
      <c r="G18" s="80">
        <v>10</v>
      </c>
      <c r="H18" s="80">
        <v>119</v>
      </c>
      <c r="I18" s="80">
        <v>0</v>
      </c>
      <c r="J18" s="80">
        <v>131</v>
      </c>
      <c r="K18" s="80">
        <v>0</v>
      </c>
    </row>
    <row r="19" ht="6.75" customHeight="1">
      <c r="F19" s="241"/>
    </row>
    <row r="20" ht="18" customHeight="1">
      <c r="B20" s="44" t="s">
        <v>300</v>
      </c>
    </row>
    <row r="23" ht="12" customHeight="1"/>
  </sheetData>
  <sheetProtection/>
  <mergeCells count="3">
    <mergeCell ref="B4:E4"/>
    <mergeCell ref="J3:K3"/>
    <mergeCell ref="G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山本　彩花</cp:lastModifiedBy>
  <cp:lastPrinted>2019-06-10T23:23:47Z</cp:lastPrinted>
  <dcterms:created xsi:type="dcterms:W3CDTF">1998-12-10T04:54:32Z</dcterms:created>
  <dcterms:modified xsi:type="dcterms:W3CDTF">2019-06-17T01:05:14Z</dcterms:modified>
  <cp:category/>
  <cp:version/>
  <cp:contentType/>
  <cp:contentStatus/>
</cp:coreProperties>
</file>